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6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12"/>
  <c r="D12" s="1"/>
  <c r="B20"/>
  <c r="D20" s="1"/>
  <c r="B32"/>
  <c r="D32" s="1"/>
  <c r="B36"/>
  <c r="D36" s="1"/>
  <c r="B60"/>
  <c r="D60" s="1"/>
  <c r="B72"/>
  <c r="D72" s="1"/>
  <c r="Q72" s="1"/>
  <c r="B80"/>
  <c r="D80" s="1"/>
  <c r="B92"/>
  <c r="D92" s="1"/>
  <c r="B3"/>
  <c r="D3" s="1"/>
  <c r="Q3" s="1"/>
  <c r="B7"/>
  <c r="D7" s="1"/>
  <c r="Q7" s="1"/>
  <c r="B11"/>
  <c r="D11" s="1"/>
  <c r="B15"/>
  <c r="D15" s="1"/>
  <c r="Q15" s="1"/>
  <c r="B19"/>
  <c r="D19" s="1"/>
  <c r="B23"/>
  <c r="D23" s="1"/>
  <c r="Q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8"/>
  <c r="D8" s="1"/>
  <c r="B16"/>
  <c r="D16" s="1"/>
  <c r="B24"/>
  <c r="D24" s="1"/>
  <c r="B44"/>
  <c r="D44" s="1"/>
  <c r="B52"/>
  <c r="D52" s="1"/>
  <c r="Q52" s="1"/>
  <c r="B56"/>
  <c r="D56" s="1"/>
  <c r="Q56" s="1"/>
  <c r="B64"/>
  <c r="D64" s="1"/>
  <c r="B84"/>
  <c r="D84" s="1"/>
  <c r="B96"/>
  <c r="D96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Q34" s="1"/>
  <c r="B38"/>
  <c r="D38" s="1"/>
  <c r="B42"/>
  <c r="D42" s="1"/>
  <c r="B46"/>
  <c r="D46" s="1"/>
  <c r="B50"/>
  <c r="D50" s="1"/>
  <c r="Q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Q82" s="1"/>
  <c r="B86"/>
  <c r="D86" s="1"/>
  <c r="B90"/>
  <c r="D90" s="1"/>
  <c r="B94"/>
  <c r="D94" s="1"/>
  <c r="B98"/>
  <c r="D98" s="1"/>
  <c r="B4"/>
  <c r="D4" s="1"/>
  <c r="B28"/>
  <c r="D28" s="1"/>
  <c r="Q28" s="1"/>
  <c r="B40"/>
  <c r="D40" s="1"/>
  <c r="B48"/>
  <c r="D48" s="1"/>
  <c r="B68"/>
  <c r="D68" s="1"/>
  <c r="B76"/>
  <c r="D76" s="1"/>
  <c r="Q76" s="1"/>
  <c r="B88"/>
  <c r="D8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18" i="81" l="1"/>
  <c r="Q19"/>
  <c r="Q44"/>
  <c r="Q35"/>
  <c r="Q83"/>
  <c r="Q12"/>
  <c r="Q11"/>
  <c r="Q66"/>
  <c r="Q51"/>
  <c r="T2" i="82"/>
  <c r="T2" i="79"/>
  <c r="DM99" i="11"/>
  <c r="Q90" i="81"/>
  <c r="Q74"/>
  <c r="Q58"/>
  <c r="Q42"/>
  <c r="Q26"/>
  <c r="Q10"/>
  <c r="Q94"/>
  <c r="Q78"/>
  <c r="Q62"/>
  <c r="Q46"/>
  <c r="Q30"/>
  <c r="Q14"/>
  <c r="Q92"/>
  <c r="Q8"/>
  <c r="Q24"/>
  <c r="Q88"/>
  <c r="Q40"/>
  <c r="Q68"/>
  <c r="Q4"/>
  <c r="Q86"/>
  <c r="Q70"/>
  <c r="Q54"/>
  <c r="Q38"/>
  <c r="Q22"/>
  <c r="Q6"/>
  <c r="Q20"/>
  <c r="Q84"/>
  <c r="Q36"/>
  <c r="Q48"/>
  <c r="Q98"/>
  <c r="Q96"/>
  <c r="Q60"/>
  <c r="Q16"/>
  <c r="Q64"/>
  <c r="Q80"/>
  <c r="Q3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7"/>
  <c r="AL99" i="28"/>
  <c r="AL99" i="24"/>
  <c r="AB92" i="63"/>
  <c r="AB97" i="62"/>
  <c r="AB93"/>
  <c r="AB77"/>
  <c r="AB73"/>
  <c r="AB69"/>
  <c r="AB65"/>
  <c r="AB61"/>
  <c r="AB49"/>
  <c r="AB41"/>
  <c r="AB37"/>
  <c r="AB33"/>
  <c r="AB17"/>
  <c r="AB5"/>
  <c r="AB40"/>
  <c r="AB92" i="61"/>
  <c r="AB84"/>
  <c r="AB72"/>
  <c r="AB68"/>
  <c r="AB56"/>
  <c r="AB48"/>
  <c r="AB28"/>
  <c r="AB4"/>
  <c r="AB9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U70"/>
  <c r="N70"/>
  <c r="F70"/>
  <c r="U69"/>
  <c r="F69"/>
  <c r="U68"/>
  <c r="N68"/>
  <c r="U67"/>
  <c r="U66"/>
  <c r="N66"/>
  <c r="U65"/>
  <c r="F65"/>
  <c r="U64"/>
  <c r="N64"/>
  <c r="F64"/>
  <c r="U63"/>
  <c r="F63"/>
  <c r="U62"/>
  <c r="N62"/>
  <c r="F62"/>
  <c r="U61"/>
  <c r="F61"/>
  <c r="U60"/>
  <c r="N60"/>
  <c r="F60"/>
  <c r="U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U50"/>
  <c r="N50"/>
  <c r="F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U89"/>
  <c r="F89"/>
  <c r="U88"/>
  <c r="U87"/>
  <c r="F87"/>
  <c r="U86"/>
  <c r="U85"/>
  <c r="F85"/>
  <c r="U84"/>
  <c r="F84"/>
  <c r="U83"/>
  <c r="F83"/>
  <c r="U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U39"/>
  <c r="N39"/>
  <c r="F39"/>
  <c r="U38"/>
  <c r="F38"/>
  <c r="U37"/>
  <c r="N37"/>
  <c r="F37"/>
  <c r="U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U27"/>
  <c r="N27"/>
  <c r="F27"/>
  <c r="U26"/>
  <c r="F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U39"/>
  <c r="F39"/>
  <c r="U38"/>
  <c r="F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U11"/>
  <c r="F11"/>
  <c r="U10"/>
  <c r="F10"/>
  <c r="U9"/>
  <c r="U8"/>
  <c r="F8"/>
  <c r="U7"/>
  <c r="N7"/>
  <c r="F7"/>
  <c r="U6"/>
  <c r="N6"/>
  <c r="U5"/>
  <c r="N5"/>
  <c r="U4"/>
  <c r="U3"/>
  <c r="L99"/>
  <c r="A1"/>
  <c r="F60" i="56" l="1"/>
  <c r="F58"/>
  <c r="F40"/>
  <c r="F36"/>
  <c r="F24"/>
  <c r="F76" i="57"/>
  <c r="F88" i="58"/>
  <c r="F68" i="61"/>
  <c r="F66"/>
  <c r="F44"/>
  <c r="F42"/>
  <c r="F8"/>
  <c r="F6"/>
  <c r="F4"/>
  <c r="F74" i="62"/>
  <c r="F66"/>
  <c r="F56"/>
  <c r="F52"/>
  <c r="F44"/>
  <c r="F18"/>
  <c r="F78" i="63"/>
  <c r="F40"/>
  <c r="F32"/>
  <c r="F30"/>
  <c r="F20"/>
  <c r="O99" i="81"/>
  <c r="L99"/>
  <c r="I99"/>
  <c r="C99"/>
  <c r="F99"/>
  <c r="C99" i="63"/>
  <c r="F81" i="62"/>
  <c r="F67" i="61"/>
  <c r="F59"/>
  <c r="F51"/>
  <c r="B99"/>
  <c r="C99" i="56"/>
  <c r="F28"/>
  <c r="F11"/>
  <c r="B99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O44" s="1"/>
  <c r="N48"/>
  <c r="O48" s="1"/>
  <c r="N52"/>
  <c r="N55"/>
  <c r="N56"/>
  <c r="O56" s="1"/>
  <c r="N59"/>
  <c r="N60"/>
  <c r="N63"/>
  <c r="N64"/>
  <c r="N67"/>
  <c r="N68"/>
  <c r="O68" s="1"/>
  <c r="N71"/>
  <c r="N72"/>
  <c r="O72" s="1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9"/>
  <c r="V47"/>
  <c r="V16"/>
  <c r="V87"/>
  <c r="O98"/>
  <c r="V24" i="56"/>
  <c r="V26"/>
  <c r="O35"/>
  <c r="V40"/>
  <c r="V42"/>
  <c r="O51"/>
  <c r="V40" i="57"/>
  <c r="N8" i="55"/>
  <c r="F9"/>
  <c r="I99"/>
  <c r="M99"/>
  <c r="G10"/>
  <c r="N12"/>
  <c r="O12" s="1"/>
  <c r="F13"/>
  <c r="G26"/>
  <c r="N28"/>
  <c r="O28" s="1"/>
  <c r="F29"/>
  <c r="G42"/>
  <c r="N44"/>
  <c r="F45"/>
  <c r="G58"/>
  <c r="N60"/>
  <c r="F61"/>
  <c r="O80"/>
  <c r="O92"/>
  <c r="O45" i="56"/>
  <c r="V3" i="55"/>
  <c r="V66"/>
  <c r="V82"/>
  <c r="O15" i="56"/>
  <c r="O47"/>
  <c r="O70"/>
  <c r="V94"/>
  <c r="V12" i="55"/>
  <c r="V28"/>
  <c r="V18" i="56"/>
  <c r="V27"/>
  <c r="V48"/>
  <c r="V50"/>
  <c r="B99" i="55"/>
  <c r="F3"/>
  <c r="K99"/>
  <c r="F5"/>
  <c r="G18"/>
  <c r="O19"/>
  <c r="N20"/>
  <c r="O20" s="1"/>
  <c r="F21"/>
  <c r="N36"/>
  <c r="F37"/>
  <c r="N52"/>
  <c r="F53"/>
  <c r="O76"/>
  <c r="O84"/>
  <c r="O5" i="56"/>
  <c r="O21"/>
  <c r="O37"/>
  <c r="O53"/>
  <c r="O61"/>
  <c r="O69"/>
  <c r="O77"/>
  <c r="O7"/>
  <c r="O23"/>
  <c r="V28"/>
  <c r="V39"/>
  <c r="V44"/>
  <c r="V63"/>
  <c r="V82"/>
  <c r="J99" i="55"/>
  <c r="N24"/>
  <c r="N40"/>
  <c r="N56"/>
  <c r="O71"/>
  <c r="O96"/>
  <c r="V38" i="58"/>
  <c r="V41"/>
  <c r="V54"/>
  <c r="V70"/>
  <c r="V86"/>
  <c r="V89"/>
  <c r="V75" i="55"/>
  <c r="V56" i="56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64" i="55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V58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O93" i="56"/>
  <c r="O85"/>
  <c r="O29"/>
  <c r="O65" i="58"/>
  <c r="G3" i="56"/>
  <c r="O48" i="57"/>
  <c r="O64"/>
  <c r="K99" i="81"/>
  <c r="M99" s="1"/>
  <c r="H99"/>
  <c r="J99" s="1"/>
  <c r="E99"/>
  <c r="G99" s="1"/>
  <c r="B99"/>
  <c r="D99" s="1"/>
  <c r="O65" i="56"/>
  <c r="O78"/>
  <c r="O66"/>
  <c r="O62"/>
  <c r="O54"/>
  <c r="O46"/>
  <c r="O30"/>
  <c r="O26"/>
  <c r="O10"/>
  <c r="O78" i="55"/>
  <c r="O74"/>
  <c r="O66"/>
  <c r="O52" i="56"/>
  <c r="O92"/>
  <c r="O76"/>
  <c r="O64"/>
  <c r="O60"/>
  <c r="O57"/>
  <c r="O41"/>
  <c r="O28"/>
  <c r="O25"/>
  <c r="O13"/>
  <c r="G72" i="55"/>
  <c r="G60"/>
  <c r="V60" s="1"/>
  <c r="G44"/>
  <c r="V44" s="1"/>
  <c r="G36"/>
  <c r="V36" s="1"/>
  <c r="G32"/>
  <c r="O32" s="1"/>
  <c r="G14"/>
  <c r="V14" s="1"/>
  <c r="O24"/>
  <c r="O96" i="56"/>
  <c r="O88"/>
  <c r="O80"/>
  <c r="O84"/>
  <c r="O36"/>
  <c r="O32"/>
  <c r="V11"/>
  <c r="G68" i="55"/>
  <c r="O56"/>
  <c r="G52"/>
  <c r="V52" s="1"/>
  <c r="V51"/>
  <c r="G40"/>
  <c r="V40" s="1"/>
  <c r="O9"/>
  <c r="V74" i="58"/>
  <c r="O25"/>
  <c r="O57"/>
  <c r="O93"/>
  <c r="O45"/>
  <c r="G94" i="57"/>
  <c r="V94" s="1"/>
  <c r="G78"/>
  <c r="V78" s="1"/>
  <c r="G74"/>
  <c r="V74" s="1"/>
  <c r="G70"/>
  <c r="V70" s="1"/>
  <c r="G58"/>
  <c r="V58" s="1"/>
  <c r="G42"/>
  <c r="V42" s="1"/>
  <c r="G26"/>
  <c r="V2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13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52"/>
  <c r="O70" i="57"/>
  <c r="O43" i="58"/>
  <c r="Q99" i="81"/>
  <c r="O4" i="56"/>
  <c r="V72" i="55"/>
  <c r="O72"/>
  <c r="O60"/>
  <c r="O44"/>
  <c r="O36"/>
  <c r="V32"/>
  <c r="O14"/>
  <c r="O68"/>
  <c r="V68"/>
  <c r="O40"/>
  <c r="O26" i="57"/>
  <c r="O5"/>
  <c r="O78"/>
  <c r="O9"/>
  <c r="O11" i="58"/>
  <c r="O94" i="57"/>
  <c r="O74"/>
  <c r="O58"/>
  <c r="O42"/>
  <c r="O25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G22" i="78"/>
  <c r="Q36"/>
  <c r="H21"/>
  <c r="G77"/>
  <c r="J75"/>
  <c r="Q25"/>
  <c r="K91"/>
  <c r="O84"/>
  <c r="J70"/>
  <c r="L70"/>
  <c r="P94"/>
  <c r="L89"/>
  <c r="J59"/>
  <c r="N73"/>
  <c r="O33"/>
  <c r="I91"/>
  <c r="O27"/>
  <c r="K85"/>
  <c r="O90"/>
  <c r="I30"/>
  <c r="L37"/>
  <c r="H45"/>
  <c r="I24"/>
  <c r="H6"/>
  <c r="L59"/>
  <c r="O60"/>
  <c r="J92"/>
  <c r="B93"/>
  <c r="G58"/>
  <c r="L22"/>
  <c r="Q58"/>
  <c r="G31"/>
  <c r="Q10"/>
  <c r="K64"/>
  <c r="P66"/>
  <c r="I27"/>
  <c r="G52"/>
  <c r="J21"/>
  <c r="K59"/>
  <c r="L32"/>
  <c r="B60"/>
  <c r="I34"/>
  <c r="N32"/>
  <c r="B20"/>
  <c r="I47"/>
  <c r="H76"/>
  <c r="H35"/>
  <c r="G30"/>
  <c r="J11"/>
  <c r="J28"/>
  <c r="J12"/>
  <c r="L53"/>
  <c r="O31"/>
  <c r="O59"/>
  <c r="N5"/>
  <c r="I92"/>
  <c r="K30"/>
  <c r="Q17"/>
  <c r="K10"/>
  <c r="G64"/>
  <c r="N37"/>
  <c r="L74"/>
  <c r="N60"/>
  <c r="H13"/>
  <c r="I26"/>
  <c r="P90"/>
  <c r="H18"/>
  <c r="G32"/>
  <c r="I86"/>
  <c r="P61"/>
  <c r="B25"/>
  <c r="H51"/>
  <c r="I20"/>
  <c r="P70"/>
  <c r="H66"/>
  <c r="O23"/>
  <c r="O94"/>
  <c r="N21"/>
  <c r="L16"/>
  <c r="G71"/>
  <c r="B61"/>
  <c r="P35"/>
  <c r="J37"/>
  <c r="N84"/>
  <c r="Q70"/>
  <c r="K32"/>
  <c r="J94"/>
  <c r="N25"/>
  <c r="B77"/>
  <c r="K54"/>
  <c r="H7"/>
  <c r="B73"/>
  <c r="B78"/>
  <c r="G98"/>
  <c r="G79"/>
  <c r="H85"/>
  <c r="B42"/>
  <c r="I32"/>
  <c r="L31"/>
  <c r="I71"/>
  <c r="P41"/>
  <c r="I14"/>
  <c r="Q19"/>
  <c r="P92"/>
  <c r="G18"/>
  <c r="L49"/>
  <c r="N9"/>
  <c r="Q32"/>
  <c r="Q13"/>
  <c r="K42"/>
  <c r="Q77"/>
  <c r="N72"/>
  <c r="H2"/>
  <c r="G69"/>
  <c r="O16"/>
  <c r="P91"/>
  <c r="I67"/>
  <c r="J79"/>
  <c r="Q53"/>
  <c r="N58"/>
  <c r="I10"/>
  <c r="N22"/>
  <c r="N95"/>
  <c r="Q97"/>
  <c r="J66"/>
  <c r="N63"/>
  <c r="O85"/>
  <c r="I74"/>
  <c r="O10"/>
  <c r="B17"/>
  <c r="I29"/>
  <c r="L64"/>
  <c r="I90"/>
  <c r="Q12"/>
  <c r="H70"/>
  <c r="G54"/>
  <c r="P83"/>
  <c r="Q40"/>
  <c r="N69"/>
  <c r="Q30"/>
  <c r="J57"/>
  <c r="B12"/>
  <c r="K66"/>
  <c r="B55"/>
  <c r="K8"/>
  <c r="H15"/>
  <c r="G56"/>
  <c r="K40"/>
  <c r="P15"/>
  <c r="H91"/>
  <c r="B19"/>
  <c r="J10"/>
  <c r="N36"/>
  <c r="B87"/>
  <c r="L45"/>
  <c r="N27"/>
  <c r="L60"/>
  <c r="O96"/>
  <c r="O41"/>
  <c r="J26"/>
  <c r="J96"/>
  <c r="G2"/>
  <c r="L94"/>
  <c r="I94"/>
  <c r="Q26"/>
  <c r="I68"/>
  <c r="N48"/>
  <c r="L73"/>
  <c r="J97"/>
  <c r="B26"/>
  <c r="I58"/>
  <c r="O61"/>
  <c r="B49"/>
  <c r="J41"/>
  <c r="J88"/>
  <c r="Q62"/>
  <c r="J13"/>
  <c r="H56"/>
  <c r="O18"/>
  <c r="O67"/>
  <c r="K88"/>
  <c r="P77"/>
  <c r="H83"/>
  <c r="G91"/>
  <c r="P36"/>
  <c r="I80"/>
  <c r="B7"/>
  <c r="Q39"/>
  <c r="O36"/>
  <c r="K38"/>
  <c r="N89"/>
  <c r="O56"/>
  <c r="I46"/>
  <c r="J69"/>
  <c r="J68"/>
  <c r="I42"/>
  <c r="N3"/>
  <c r="I81"/>
  <c r="H93"/>
  <c r="G68"/>
  <c r="G43"/>
  <c r="J64"/>
  <c r="J77"/>
  <c r="H95"/>
  <c r="B56"/>
  <c r="L82"/>
  <c r="O52"/>
  <c r="J29"/>
  <c r="G97"/>
  <c r="K28"/>
  <c r="Q8"/>
  <c r="I89"/>
  <c r="L21"/>
  <c r="J32"/>
  <c r="N35"/>
  <c r="H77"/>
  <c r="B69"/>
  <c r="H82"/>
  <c r="Q31"/>
  <c r="K90"/>
  <c r="O42"/>
  <c r="H94"/>
  <c r="B71"/>
  <c r="B90"/>
  <c r="O87"/>
  <c r="L18"/>
  <c r="J46"/>
  <c r="H48"/>
  <c r="G51"/>
  <c r="N81"/>
  <c r="Q60"/>
  <c r="K26"/>
  <c r="P84"/>
  <c r="G6"/>
  <c r="I8"/>
  <c r="P51"/>
  <c r="G76"/>
  <c r="I73"/>
  <c r="N39"/>
  <c r="N23"/>
  <c r="N50"/>
  <c r="G60"/>
  <c r="O38"/>
  <c r="H53"/>
  <c r="K73"/>
  <c r="K47"/>
  <c r="B63"/>
  <c r="N6"/>
  <c r="K36"/>
  <c r="P68"/>
  <c r="N98"/>
  <c r="Q66"/>
  <c r="N54"/>
  <c r="N65"/>
  <c r="Q73"/>
  <c r="I61"/>
  <c r="B13"/>
  <c r="J54"/>
  <c r="P38"/>
  <c r="O79"/>
  <c r="Q82"/>
  <c r="P86"/>
  <c r="K4"/>
  <c r="I37"/>
  <c r="Q21"/>
  <c r="H75"/>
  <c r="G63"/>
  <c r="P24"/>
  <c r="Q28"/>
  <c r="H20"/>
  <c r="J60"/>
  <c r="H31"/>
  <c r="B74"/>
  <c r="P88"/>
  <c r="H54"/>
  <c r="N38"/>
  <c r="O71"/>
  <c r="G13"/>
  <c r="I56"/>
  <c r="B36"/>
  <c r="H92"/>
  <c r="G67"/>
  <c r="Q94"/>
  <c r="K27"/>
  <c r="Q46"/>
  <c r="P26"/>
  <c r="I12"/>
  <c r="G59"/>
  <c r="K48"/>
  <c r="L55"/>
  <c r="O86"/>
  <c r="Q7"/>
  <c r="Q16"/>
  <c r="H9"/>
  <c r="N49"/>
  <c r="O4"/>
  <c r="L90"/>
  <c r="O64"/>
  <c r="N46"/>
  <c r="O11"/>
  <c r="P59"/>
  <c r="H30"/>
  <c r="Q71"/>
  <c r="N44"/>
  <c r="L23"/>
  <c r="Q90"/>
  <c r="Q42"/>
  <c r="K65"/>
  <c r="Q24"/>
  <c r="G36"/>
  <c r="B91"/>
  <c r="J72"/>
  <c r="Q95"/>
  <c r="L97"/>
  <c r="L44"/>
  <c r="L38"/>
  <c r="K79"/>
  <c r="K57"/>
  <c r="H74"/>
  <c r="B37"/>
  <c r="O88"/>
  <c r="N17"/>
  <c r="I77"/>
  <c r="J39"/>
  <c r="O49"/>
  <c r="K56"/>
  <c r="O98"/>
  <c r="B82"/>
  <c r="P12"/>
  <c r="K5"/>
  <c r="N19"/>
  <c r="H88"/>
  <c r="K94"/>
  <c r="H3"/>
  <c r="I39"/>
  <c r="I75"/>
  <c r="N68"/>
  <c r="P89"/>
  <c r="L84"/>
  <c r="N34"/>
  <c r="B53"/>
  <c r="L47"/>
  <c r="N78"/>
  <c r="L36"/>
  <c r="H43"/>
  <c r="G38"/>
  <c r="N43"/>
  <c r="J47"/>
  <c r="O26"/>
  <c r="G93"/>
  <c r="P76"/>
  <c r="H61"/>
  <c r="H16"/>
  <c r="G85"/>
  <c r="Q51"/>
  <c r="L30"/>
  <c r="J5"/>
  <c r="J23"/>
  <c r="P78"/>
  <c r="P33"/>
  <c r="G80"/>
  <c r="Q52"/>
  <c r="K12"/>
  <c r="B32"/>
  <c r="H25"/>
  <c r="G84"/>
  <c r="Q34"/>
  <c r="O81"/>
  <c r="L29"/>
  <c r="Q72"/>
  <c r="P97"/>
  <c r="N71"/>
  <c r="K45"/>
  <c r="P57"/>
  <c r="L13"/>
  <c r="G44"/>
  <c r="L96"/>
  <c r="H39"/>
  <c r="L8"/>
  <c r="O43"/>
  <c r="N59"/>
  <c r="N8"/>
  <c r="P82"/>
  <c r="H58"/>
  <c r="J74"/>
  <c r="B89"/>
  <c r="L3"/>
  <c r="B8"/>
  <c r="B64"/>
  <c r="P54"/>
  <c r="K75"/>
  <c r="O5"/>
  <c r="O47"/>
  <c r="G50"/>
  <c r="O37"/>
  <c r="I17"/>
  <c r="J44"/>
  <c r="N15"/>
  <c r="K76"/>
  <c r="I60"/>
  <c r="I33"/>
  <c r="G15"/>
  <c r="N91"/>
  <c r="O76"/>
  <c r="G16"/>
  <c r="Q57"/>
  <c r="H42"/>
  <c r="L14"/>
  <c r="P62"/>
  <c r="N24"/>
  <c r="B31"/>
  <c r="O78"/>
  <c r="K16"/>
  <c r="L75"/>
  <c r="H40"/>
  <c r="B4"/>
  <c r="I7"/>
  <c r="B84"/>
  <c r="J35"/>
  <c r="Q88"/>
  <c r="P39"/>
  <c r="B47"/>
  <c r="G12"/>
  <c r="L19"/>
  <c r="G95"/>
  <c r="K62"/>
  <c r="H65"/>
  <c r="G74"/>
  <c r="N56"/>
  <c r="P55"/>
  <c r="P46"/>
  <c r="J98"/>
  <c r="G25"/>
  <c r="B24"/>
  <c r="Q43"/>
  <c r="G42"/>
  <c r="L6"/>
  <c r="Q91"/>
  <c r="K17"/>
  <c r="L10"/>
  <c r="O83"/>
  <c r="P4"/>
  <c r="B43"/>
  <c r="L77"/>
  <c r="P32"/>
  <c r="B57"/>
  <c r="N51"/>
  <c r="I13"/>
  <c r="B45"/>
  <c r="H60"/>
  <c r="Q41"/>
  <c r="J15"/>
  <c r="P58"/>
  <c r="O70"/>
  <c r="P11"/>
  <c r="H68"/>
  <c r="P17"/>
  <c r="P14"/>
  <c r="G10"/>
  <c r="Q68"/>
  <c r="K14"/>
  <c r="Q98"/>
  <c r="B21"/>
  <c r="H34"/>
  <c r="O13"/>
  <c r="H4"/>
  <c r="Q23"/>
  <c r="Q75"/>
  <c r="H14"/>
  <c r="I44"/>
  <c r="N70"/>
  <c r="Q4"/>
  <c r="L81"/>
  <c r="Q48"/>
  <c r="J8"/>
  <c r="K24"/>
  <c r="H87"/>
  <c r="G49"/>
  <c r="N41"/>
  <c r="I31"/>
  <c r="B50"/>
  <c r="G81"/>
  <c r="I84"/>
  <c r="G89"/>
  <c r="Q83"/>
  <c r="O21"/>
  <c r="P5"/>
  <c r="K34"/>
  <c r="B95"/>
  <c r="H46"/>
  <c r="L15"/>
  <c r="O8"/>
  <c r="P65"/>
  <c r="G17"/>
  <c r="L66"/>
  <c r="K61"/>
  <c r="P42"/>
  <c r="L9"/>
  <c r="H90"/>
  <c r="B81"/>
  <c r="H81"/>
  <c r="J14"/>
  <c r="K92"/>
  <c r="K78"/>
  <c r="Q11"/>
  <c r="K21"/>
  <c r="O62"/>
  <c r="O95"/>
  <c r="B15"/>
  <c r="B34"/>
  <c r="G65"/>
  <c r="L51"/>
  <c r="B66"/>
  <c r="I6"/>
  <c r="H59"/>
  <c r="L92"/>
  <c r="N87"/>
  <c r="K3"/>
  <c r="P40"/>
  <c r="O50"/>
  <c r="H23"/>
  <c r="G3"/>
  <c r="J78"/>
  <c r="O15"/>
  <c r="J42"/>
  <c r="B67"/>
  <c r="Q37"/>
  <c r="G4"/>
  <c r="N40"/>
  <c r="K43"/>
  <c r="I18"/>
  <c r="J22"/>
  <c r="I38"/>
  <c r="G75"/>
  <c r="L12"/>
  <c r="K93"/>
  <c r="P43"/>
  <c r="I25"/>
  <c r="O44"/>
  <c r="H78"/>
  <c r="P69"/>
  <c r="O28"/>
  <c r="G61"/>
  <c r="Q59"/>
  <c r="O53"/>
  <c r="Q63"/>
  <c r="N55"/>
  <c r="J7"/>
  <c r="J93"/>
  <c r="J40"/>
  <c r="O29"/>
  <c r="G86"/>
  <c r="J85"/>
  <c r="P22"/>
  <c r="H79"/>
  <c r="J49"/>
  <c r="H44"/>
  <c r="P53"/>
  <c r="K9"/>
  <c r="O91"/>
  <c r="G27"/>
  <c r="H11"/>
  <c r="H55"/>
  <c r="I66"/>
  <c r="N93"/>
  <c r="N33"/>
  <c r="G55"/>
  <c r="L91"/>
  <c r="L78"/>
  <c r="I79"/>
  <c r="K15"/>
  <c r="I50"/>
  <c r="I45"/>
  <c r="L62"/>
  <c r="K29"/>
  <c r="N76"/>
  <c r="N13"/>
  <c r="J84"/>
  <c r="G26"/>
  <c r="J9"/>
  <c r="P96"/>
  <c r="L40"/>
  <c r="L58"/>
  <c r="I70"/>
  <c r="K68"/>
  <c r="K11"/>
  <c r="H38"/>
  <c r="J95"/>
  <c r="I65"/>
  <c r="N57"/>
  <c r="N18"/>
  <c r="K77"/>
  <c r="G88"/>
  <c r="O72"/>
  <c r="K51"/>
  <c r="I3"/>
  <c r="O65"/>
  <c r="L24"/>
  <c r="L80"/>
  <c r="G46"/>
  <c r="H24"/>
  <c r="O14"/>
  <c r="G73"/>
  <c r="G70"/>
  <c r="L63"/>
  <c r="N90"/>
  <c r="L33"/>
  <c r="B14"/>
  <c r="N53"/>
  <c r="L61"/>
  <c r="P74"/>
  <c r="L28"/>
  <c r="L57"/>
  <c r="G28"/>
  <c r="H96"/>
  <c r="K67"/>
  <c r="H28"/>
  <c r="P29"/>
  <c r="K89"/>
  <c r="N52"/>
  <c r="B23"/>
  <c r="J81"/>
  <c r="J51"/>
  <c r="G57"/>
  <c r="D1"/>
  <c r="N62"/>
  <c r="N31"/>
  <c r="Q14"/>
  <c r="L88"/>
  <c r="H10"/>
  <c r="P48"/>
  <c r="I4"/>
  <c r="I96"/>
  <c r="L72"/>
  <c r="B28"/>
  <c r="N20"/>
  <c r="P30"/>
  <c r="B44"/>
  <c r="B9"/>
  <c r="K74"/>
  <c r="O6"/>
  <c r="P98"/>
  <c r="K63"/>
  <c r="O93"/>
  <c r="J36"/>
  <c r="G20"/>
  <c r="H57"/>
  <c r="O12"/>
  <c r="Q9"/>
  <c r="I62"/>
  <c r="O73"/>
  <c r="N67"/>
  <c r="I76"/>
  <c r="Q29"/>
  <c r="K35"/>
  <c r="G41"/>
  <c r="P73"/>
  <c r="L56"/>
  <c r="K50"/>
  <c r="N77"/>
  <c r="J63"/>
  <c r="Q5"/>
  <c r="K49"/>
  <c r="G83"/>
  <c r="B54"/>
  <c r="J56"/>
  <c r="P27"/>
  <c r="L34"/>
  <c r="Q44"/>
  <c r="B30"/>
  <c r="I35"/>
  <c r="Q49"/>
  <c r="K37"/>
  <c r="E1"/>
  <c r="L79"/>
  <c r="H49"/>
  <c r="Q79"/>
  <c r="B97"/>
  <c r="K81"/>
  <c r="B88"/>
  <c r="H62"/>
  <c r="B41"/>
  <c r="K33"/>
  <c r="N75"/>
  <c r="Q35"/>
  <c r="O66"/>
  <c r="B39"/>
  <c r="P25"/>
  <c r="Q67"/>
  <c r="J67"/>
  <c r="P56"/>
  <c r="F1"/>
  <c r="O75"/>
  <c r="Q74"/>
  <c r="B72"/>
  <c r="J4"/>
  <c r="G24"/>
  <c r="K39"/>
  <c r="H71"/>
  <c r="J91"/>
  <c r="P75"/>
  <c r="K46"/>
  <c r="B48"/>
  <c r="P45"/>
  <c r="O51"/>
  <c r="G40"/>
  <c r="N74"/>
  <c r="N82"/>
  <c r="B6"/>
  <c r="G47"/>
  <c r="J83"/>
  <c r="N64"/>
  <c r="N29"/>
  <c r="K31"/>
  <c r="P28"/>
  <c r="P67"/>
  <c r="Q84"/>
  <c r="B29"/>
  <c r="N28"/>
  <c r="G33"/>
  <c r="Q86"/>
  <c r="N14"/>
  <c r="L87"/>
  <c r="O45"/>
  <c r="P44"/>
  <c r="J24"/>
  <c r="K44"/>
  <c r="L27"/>
  <c r="K25"/>
  <c r="J80"/>
  <c r="G23"/>
  <c r="Q47"/>
  <c r="P50"/>
  <c r="P60"/>
  <c r="P47"/>
  <c r="J30"/>
  <c r="I11"/>
  <c r="L71"/>
  <c r="Q15"/>
  <c r="B2"/>
  <c r="B85"/>
  <c r="K72"/>
  <c r="P21"/>
  <c r="H22"/>
  <c r="I54"/>
  <c r="Q93"/>
  <c r="G66"/>
  <c r="I28"/>
  <c r="H50"/>
  <c r="J25"/>
  <c r="P10"/>
  <c r="Q64"/>
  <c r="N86"/>
  <c r="H37"/>
  <c r="H47"/>
  <c r="H98"/>
  <c r="I72"/>
  <c r="Q6"/>
  <c r="P49"/>
  <c r="I69"/>
  <c r="P20"/>
  <c r="Q69"/>
  <c r="J17"/>
  <c r="P16"/>
  <c r="K98"/>
  <c r="G87"/>
  <c r="B79"/>
  <c r="N4"/>
  <c r="L7"/>
  <c r="K52"/>
  <c r="H86"/>
  <c r="N80"/>
  <c r="G53"/>
  <c r="O3"/>
  <c r="J31"/>
  <c r="L83"/>
  <c r="H97"/>
  <c r="J33"/>
  <c r="H26"/>
  <c r="K71"/>
  <c r="Q3"/>
  <c r="B86"/>
  <c r="B59"/>
  <c r="P31"/>
  <c r="O46"/>
  <c r="I49"/>
  <c r="K86"/>
  <c r="B51"/>
  <c r="L26"/>
  <c r="G21"/>
  <c r="P63"/>
  <c r="I5"/>
  <c r="L67"/>
  <c r="I36"/>
  <c r="O20"/>
  <c r="P80"/>
  <c r="L42"/>
  <c r="O55"/>
  <c r="K18"/>
  <c r="G39"/>
  <c r="N45"/>
  <c r="B11"/>
  <c r="L85"/>
  <c r="H27"/>
  <c r="K60"/>
  <c r="I88"/>
  <c r="L50"/>
  <c r="N66"/>
  <c r="I83"/>
  <c r="B16"/>
  <c r="K41"/>
  <c r="L86"/>
  <c r="O80"/>
  <c r="I98"/>
  <c r="P37"/>
  <c r="H17"/>
  <c r="B33"/>
  <c r="O24"/>
  <c r="L46"/>
  <c r="K83"/>
  <c r="N10"/>
  <c r="L11"/>
  <c r="G35"/>
  <c r="H67"/>
  <c r="I23"/>
  <c r="H12"/>
  <c r="Q27"/>
  <c r="P34"/>
  <c r="Q38"/>
  <c r="B40"/>
  <c r="J43"/>
  <c r="G48"/>
  <c r="N97"/>
  <c r="Q33"/>
  <c r="N42"/>
  <c r="I21"/>
  <c r="O19"/>
  <c r="O97"/>
  <c r="I97"/>
  <c r="I82"/>
  <c r="H80"/>
  <c r="H63"/>
  <c r="K23"/>
  <c r="O22"/>
  <c r="J82"/>
  <c r="L95"/>
  <c r="G8"/>
  <c r="Q18"/>
  <c r="K95"/>
  <c r="H64"/>
  <c r="O25"/>
  <c r="G14"/>
  <c r="J76"/>
  <c r="Q45"/>
  <c r="I78"/>
  <c r="G9"/>
  <c r="L98"/>
  <c r="K70"/>
  <c r="L68"/>
  <c r="B58"/>
  <c r="L41"/>
  <c r="B70"/>
  <c r="L4"/>
  <c r="O40"/>
  <c r="G45"/>
  <c r="J62"/>
  <c r="I59"/>
  <c r="N47"/>
  <c r="G19"/>
  <c r="Q22"/>
  <c r="Q81"/>
  <c r="H33"/>
  <c r="Q76"/>
  <c r="P13"/>
  <c r="O7"/>
  <c r="K80"/>
  <c r="B18"/>
  <c r="O9"/>
  <c r="J89"/>
  <c r="H8"/>
  <c r="B62"/>
  <c r="Q87"/>
  <c r="I9"/>
  <c r="K22"/>
  <c r="N88"/>
  <c r="K53"/>
  <c r="P64"/>
  <c r="B52"/>
  <c r="P81"/>
  <c r="G78"/>
  <c r="O89"/>
  <c r="J55"/>
  <c r="I87"/>
  <c r="I48"/>
  <c r="Q89"/>
  <c r="P72"/>
  <c r="Q56"/>
  <c r="H41"/>
  <c r="Q78"/>
  <c r="K58"/>
  <c r="O32"/>
  <c r="G29"/>
  <c r="N7"/>
  <c r="H52"/>
  <c r="H69"/>
  <c r="N26"/>
  <c r="L76"/>
  <c r="L54"/>
  <c r="K84"/>
  <c r="P18"/>
  <c r="P9"/>
  <c r="I40"/>
  <c r="K19"/>
  <c r="K20"/>
  <c r="L93"/>
  <c r="I16"/>
  <c r="G94"/>
  <c r="L39"/>
  <c r="I64"/>
  <c r="O57"/>
  <c r="J52"/>
  <c r="B83"/>
  <c r="J90"/>
  <c r="L43"/>
  <c r="K97"/>
  <c r="K96"/>
  <c r="P23"/>
  <c r="O63"/>
  <c r="J86"/>
  <c r="O92"/>
  <c r="J20"/>
  <c r="N61"/>
  <c r="P52"/>
  <c r="O48"/>
  <c r="I85"/>
  <c r="L52"/>
  <c r="O39"/>
  <c r="O34"/>
  <c r="G92"/>
  <c r="I19"/>
  <c r="O54"/>
  <c r="P8"/>
  <c r="L17"/>
  <c r="J48"/>
  <c r="O35"/>
  <c r="O82"/>
  <c r="O74"/>
  <c r="B22"/>
  <c r="P79"/>
  <c r="P7"/>
  <c r="O68"/>
  <c r="L69"/>
  <c r="J71"/>
  <c r="J87"/>
  <c r="G62"/>
  <c r="P6"/>
  <c r="P19"/>
  <c r="N85"/>
  <c r="C1"/>
  <c r="Q80"/>
  <c r="H84"/>
  <c r="O17"/>
  <c r="I53"/>
  <c r="N96"/>
  <c r="N94"/>
  <c r="Q85"/>
  <c r="B38"/>
  <c r="I41"/>
  <c r="Q65"/>
  <c r="H89"/>
  <c r="B92"/>
  <c r="H19"/>
  <c r="N79"/>
  <c r="H5"/>
  <c r="N83"/>
  <c r="H36"/>
  <c r="L48"/>
  <c r="Q20"/>
  <c r="J19"/>
  <c r="H72"/>
  <c r="J34"/>
  <c r="Q92"/>
  <c r="J65"/>
  <c r="Q61"/>
  <c r="L25"/>
  <c r="N30"/>
  <c r="I52"/>
  <c r="B94"/>
  <c r="P85"/>
  <c r="L5"/>
  <c r="Q96"/>
  <c r="B80"/>
  <c r="B5"/>
  <c r="Q50"/>
  <c r="J45"/>
  <c r="K55"/>
  <c r="J3"/>
  <c r="J6"/>
  <c r="G37"/>
  <c r="K69"/>
  <c r="G90"/>
  <c r="J27"/>
  <c r="N11"/>
  <c r="B35"/>
  <c r="G82"/>
  <c r="J58"/>
  <c r="G34"/>
  <c r="O30"/>
  <c r="B3"/>
  <c r="J38"/>
  <c r="G72"/>
  <c r="O77"/>
  <c r="J53"/>
  <c r="J18"/>
  <c r="O58"/>
  <c r="B96"/>
  <c r="G7"/>
  <c r="P93"/>
  <c r="B98"/>
  <c r="B65"/>
  <c r="I15"/>
  <c r="B10"/>
  <c r="I93"/>
  <c r="I43"/>
  <c r="K7"/>
  <c r="P3"/>
  <c r="I22"/>
  <c r="G5"/>
  <c r="B46"/>
  <c r="B68"/>
  <c r="P87"/>
  <c r="Q54"/>
  <c r="I95"/>
  <c r="I63"/>
  <c r="J16"/>
  <c r="K87"/>
  <c r="P71"/>
  <c r="J73"/>
  <c r="G96"/>
  <c r="J50"/>
  <c r="H29"/>
  <c r="K13"/>
  <c r="K82"/>
  <c r="H32"/>
  <c r="O69"/>
  <c r="H73"/>
  <c r="B75"/>
  <c r="I57"/>
  <c r="P95"/>
  <c r="L20"/>
  <c r="G11"/>
  <c r="N12"/>
  <c r="K6"/>
  <c r="L35"/>
  <c r="B27"/>
  <c r="Q55"/>
  <c r="N92"/>
  <c r="B76"/>
  <c r="L65"/>
  <c r="I55"/>
  <c r="N16"/>
  <c r="J61"/>
  <c r="I51"/>
  <c r="M51" l="1"/>
  <c r="R16"/>
  <c r="M55"/>
  <c r="E76"/>
  <c r="D76"/>
  <c r="C76"/>
  <c r="F76"/>
  <c r="R92"/>
  <c r="F27"/>
  <c r="D27"/>
  <c r="C27"/>
  <c r="E27"/>
  <c r="R12"/>
  <c r="M57"/>
  <c r="E75"/>
  <c r="D75"/>
  <c r="C75"/>
  <c r="F75"/>
  <c r="M63"/>
  <c r="M95"/>
  <c r="E68"/>
  <c r="F68"/>
  <c r="C68"/>
  <c r="D68"/>
  <c r="F46"/>
  <c r="C46"/>
  <c r="D46"/>
  <c r="E46"/>
  <c r="M22"/>
  <c r="P99"/>
  <c r="M43"/>
  <c r="M93"/>
  <c r="E10"/>
  <c r="D10"/>
  <c r="F10"/>
  <c r="C10"/>
  <c r="M15"/>
  <c r="E65"/>
  <c r="F65"/>
  <c r="C65"/>
  <c r="D65"/>
  <c r="F98"/>
  <c r="D98"/>
  <c r="C98"/>
  <c r="E98"/>
  <c r="D96"/>
  <c r="F96"/>
  <c r="E96"/>
  <c r="C96"/>
  <c r="C3"/>
  <c r="F3"/>
  <c r="B99"/>
  <c r="D3"/>
  <c r="E3"/>
  <c r="D35"/>
  <c r="E35"/>
  <c r="F35"/>
  <c r="C35"/>
  <c r="R11"/>
  <c r="J99"/>
  <c r="C5"/>
  <c r="D5"/>
  <c r="F5"/>
  <c r="E5"/>
  <c r="F80"/>
  <c r="E80"/>
  <c r="D80"/>
  <c r="C80"/>
  <c r="C94"/>
  <c r="E94"/>
  <c r="F94"/>
  <c r="D94"/>
  <c r="M52"/>
  <c r="R30"/>
  <c r="R83"/>
  <c r="R79"/>
  <c r="F92"/>
  <c r="C92"/>
  <c r="D92"/>
  <c r="E92"/>
  <c r="M41"/>
  <c r="E38"/>
  <c r="F38"/>
  <c r="D38"/>
  <c r="C38"/>
  <c r="R94"/>
  <c r="R96"/>
  <c r="M53"/>
  <c r="R85"/>
  <c r="C22"/>
  <c r="E22"/>
  <c r="F22"/>
  <c r="D22"/>
  <c r="M19"/>
  <c r="M85"/>
  <c r="R61"/>
  <c r="F83"/>
  <c r="D83"/>
  <c r="E83"/>
  <c r="C83"/>
  <c r="M64"/>
  <c r="M16"/>
  <c r="M40"/>
  <c r="R26"/>
  <c r="R7"/>
  <c r="M48"/>
  <c r="M87"/>
  <c r="F52"/>
  <c r="E52"/>
  <c r="C52"/>
  <c r="D52"/>
  <c r="R88"/>
  <c r="M9"/>
  <c r="C62"/>
  <c r="D62"/>
  <c r="E62"/>
  <c r="F62"/>
  <c r="F18"/>
  <c r="D18"/>
  <c r="E18"/>
  <c r="C18"/>
  <c r="R47"/>
  <c r="M59"/>
  <c r="E70"/>
  <c r="C70"/>
  <c r="D70"/>
  <c r="F70"/>
  <c r="E58"/>
  <c r="F58"/>
  <c r="C58"/>
  <c r="D58"/>
  <c r="M78"/>
  <c r="M82"/>
  <c r="M97"/>
  <c r="M21"/>
  <c r="R42"/>
  <c r="R97"/>
  <c r="C40"/>
  <c r="F40"/>
  <c r="D40"/>
  <c r="E40"/>
  <c r="M23"/>
  <c r="R10"/>
  <c r="F33"/>
  <c r="E33"/>
  <c r="D33"/>
  <c r="C33"/>
  <c r="M98"/>
  <c r="C16"/>
  <c r="D16"/>
  <c r="E16"/>
  <c r="F16"/>
  <c r="M83"/>
  <c r="R66"/>
  <c r="M88"/>
  <c r="C11"/>
  <c r="F11"/>
  <c r="D11"/>
  <c r="E11"/>
  <c r="R45"/>
  <c r="M36"/>
  <c r="M5"/>
  <c r="C51"/>
  <c r="E51"/>
  <c r="D51"/>
  <c r="F51"/>
  <c r="M49"/>
  <c r="D59"/>
  <c r="E59"/>
  <c r="F59"/>
  <c r="C59"/>
  <c r="D86"/>
  <c r="F86"/>
  <c r="E86"/>
  <c r="C86"/>
  <c r="Q99"/>
  <c r="O99"/>
  <c r="R80"/>
  <c r="R4"/>
  <c r="D79"/>
  <c r="C79"/>
  <c r="E79"/>
  <c r="F79"/>
  <c r="M69"/>
  <c r="M72"/>
  <c r="R86"/>
  <c r="M28"/>
  <c r="M54"/>
  <c r="F85"/>
  <c r="C85"/>
  <c r="E85"/>
  <c r="D85"/>
  <c r="M11"/>
  <c r="R14"/>
  <c r="R28"/>
  <c r="C29"/>
  <c r="F29"/>
  <c r="E29"/>
  <c r="D29"/>
  <c r="R29"/>
  <c r="R64"/>
  <c r="F6"/>
  <c r="C6"/>
  <c r="E6"/>
  <c r="D6"/>
  <c r="R82"/>
  <c r="R74"/>
  <c r="D48"/>
  <c r="C48"/>
  <c r="E48"/>
  <c r="F48"/>
  <c r="D72"/>
  <c r="F72"/>
  <c r="E72"/>
  <c r="C72"/>
  <c r="D39"/>
  <c r="F39"/>
  <c r="E39"/>
  <c r="C39"/>
  <c r="R75"/>
  <c r="E41"/>
  <c r="D41"/>
  <c r="C41"/>
  <c r="F41"/>
  <c r="F88"/>
  <c r="D88"/>
  <c r="C88"/>
  <c r="E88"/>
  <c r="C97"/>
  <c r="D97"/>
  <c r="E97"/>
  <c r="F97"/>
  <c r="M35"/>
  <c r="F30"/>
  <c r="D30"/>
  <c r="C30"/>
  <c r="E30"/>
  <c r="D54"/>
  <c r="E54"/>
  <c r="C54"/>
  <c r="F54"/>
  <c r="R77"/>
  <c r="M76"/>
  <c r="R67"/>
  <c r="M62"/>
  <c r="D9"/>
  <c r="F9"/>
  <c r="C9"/>
  <c r="E9"/>
  <c r="D44"/>
  <c r="E44"/>
  <c r="C44"/>
  <c r="F44"/>
  <c r="R20"/>
  <c r="D28"/>
  <c r="E28"/>
  <c r="F28"/>
  <c r="C28"/>
  <c r="M96"/>
  <c r="M4"/>
  <c r="R31"/>
  <c r="R62"/>
  <c r="D23"/>
  <c r="C23"/>
  <c r="E23"/>
  <c r="F23"/>
  <c r="R52"/>
  <c r="R53"/>
  <c r="F14"/>
  <c r="C14"/>
  <c r="E14"/>
  <c r="D14"/>
  <c r="R90"/>
  <c r="M3"/>
  <c r="I99"/>
  <c r="R18"/>
  <c r="R57"/>
  <c r="M65"/>
  <c r="M70"/>
  <c r="R13"/>
  <c r="R76"/>
  <c r="M45"/>
  <c r="M50"/>
  <c r="M79"/>
  <c r="R33"/>
  <c r="R93"/>
  <c r="M66"/>
  <c r="R55"/>
  <c r="M25"/>
  <c r="M38"/>
  <c r="M18"/>
  <c r="R40"/>
  <c r="C67"/>
  <c r="E67"/>
  <c r="D67"/>
  <c r="F67"/>
  <c r="G99"/>
  <c r="K99"/>
  <c r="R87"/>
  <c r="M6"/>
  <c r="E66"/>
  <c r="C66"/>
  <c r="D66"/>
  <c r="F66"/>
  <c r="E34"/>
  <c r="F34"/>
  <c r="C34"/>
  <c r="D34"/>
  <c r="F15"/>
  <c r="C15"/>
  <c r="E15"/>
  <c r="D15"/>
  <c r="D81"/>
  <c r="C81"/>
  <c r="E81"/>
  <c r="F81"/>
  <c r="E95"/>
  <c r="C95"/>
  <c r="D95"/>
  <c r="F95"/>
  <c r="M84"/>
  <c r="F50"/>
  <c r="C50"/>
  <c r="D50"/>
  <c r="E50"/>
  <c r="M31"/>
  <c r="R41"/>
  <c r="R70"/>
  <c r="M44"/>
  <c r="E21"/>
  <c r="D21"/>
  <c r="F21"/>
  <c r="C21"/>
  <c r="E45"/>
  <c r="C45"/>
  <c r="F45"/>
  <c r="D45"/>
  <c r="M13"/>
  <c r="R51"/>
  <c r="F57"/>
  <c r="C57"/>
  <c r="E57"/>
  <c r="D57"/>
  <c r="C43"/>
  <c r="F43"/>
  <c r="D43"/>
  <c r="E43"/>
  <c r="E24"/>
  <c r="C24"/>
  <c r="D24"/>
  <c r="F24"/>
  <c r="R56"/>
  <c r="C47"/>
  <c r="E47"/>
  <c r="D47"/>
  <c r="F47"/>
  <c r="E84"/>
  <c r="F84"/>
  <c r="C84"/>
  <c r="D84"/>
  <c r="M7"/>
  <c r="F4"/>
  <c r="D4"/>
  <c r="E4"/>
  <c r="C4"/>
  <c r="E31"/>
  <c r="F31"/>
  <c r="C31"/>
  <c r="D31"/>
  <c r="R24"/>
  <c r="R91"/>
  <c r="M33"/>
  <c r="M60"/>
  <c r="R15"/>
  <c r="M17"/>
  <c r="C64"/>
  <c r="F64"/>
  <c r="D64"/>
  <c r="E64"/>
  <c r="C8"/>
  <c r="D8"/>
  <c r="F8"/>
  <c r="E8"/>
  <c r="L99"/>
  <c r="F89"/>
  <c r="E89"/>
  <c r="D89"/>
  <c r="C89"/>
  <c r="R8"/>
  <c r="R59"/>
  <c r="R71"/>
  <c r="D32"/>
  <c r="F32"/>
  <c r="E32"/>
  <c r="C32"/>
  <c r="R43"/>
  <c r="R78"/>
  <c r="C53"/>
  <c r="D53"/>
  <c r="F53"/>
  <c r="E53"/>
  <c r="R34"/>
  <c r="R68"/>
  <c r="M75"/>
  <c r="M39"/>
  <c r="H99"/>
  <c r="R19"/>
  <c r="F82"/>
  <c r="D82"/>
  <c r="E82"/>
  <c r="C82"/>
  <c r="M77"/>
  <c r="R17"/>
  <c r="C37"/>
  <c r="E37"/>
  <c r="F37"/>
  <c r="D37"/>
  <c r="C91"/>
  <c r="D91"/>
  <c r="E91"/>
  <c r="F91"/>
  <c r="R44"/>
  <c r="R46"/>
  <c r="R49"/>
  <c r="M12"/>
  <c r="E36"/>
  <c r="C36"/>
  <c r="D36"/>
  <c r="F36"/>
  <c r="M56"/>
  <c r="R38"/>
  <c r="D74"/>
  <c r="E74"/>
  <c r="C74"/>
  <c r="F74"/>
  <c r="M37"/>
  <c r="C13"/>
  <c r="E13"/>
  <c r="D13"/>
  <c r="F13"/>
  <c r="M61"/>
  <c r="R65"/>
  <c r="R54"/>
  <c r="R98"/>
  <c r="R6"/>
  <c r="E63"/>
  <c r="F63"/>
  <c r="D63"/>
  <c r="C63"/>
  <c r="R50"/>
  <c r="R23"/>
  <c r="R39"/>
  <c r="M73"/>
  <c r="M8"/>
  <c r="R81"/>
  <c r="F90"/>
  <c r="C90"/>
  <c r="D90"/>
  <c r="E90"/>
  <c r="E71"/>
  <c r="D71"/>
  <c r="F71"/>
  <c r="C71"/>
  <c r="C69"/>
  <c r="D69"/>
  <c r="E69"/>
  <c r="F69"/>
  <c r="R35"/>
  <c r="M89"/>
  <c r="E56"/>
  <c r="C56"/>
  <c r="F56"/>
  <c r="D56"/>
  <c r="M81"/>
  <c r="R3"/>
  <c r="N99"/>
  <c r="M42"/>
  <c r="M46"/>
  <c r="R89"/>
  <c r="F7"/>
  <c r="D7"/>
  <c r="C7"/>
  <c r="E7"/>
  <c r="M80"/>
  <c r="D49"/>
  <c r="C49"/>
  <c r="E49"/>
  <c r="F49"/>
  <c r="M58"/>
  <c r="E26"/>
  <c r="D26"/>
  <c r="C26"/>
  <c r="F26"/>
  <c r="R48"/>
  <c r="M68"/>
  <c r="M94"/>
  <c r="R27"/>
  <c r="C87"/>
  <c r="D87"/>
  <c r="F87"/>
  <c r="E87"/>
  <c r="R36"/>
  <c r="D19"/>
  <c r="E19"/>
  <c r="F19"/>
  <c r="C19"/>
  <c r="D55"/>
  <c r="F55"/>
  <c r="E55"/>
  <c r="C55"/>
  <c r="D12"/>
  <c r="E12"/>
  <c r="F12"/>
  <c r="C12"/>
  <c r="R69"/>
  <c r="M90"/>
  <c r="M29"/>
  <c r="C17"/>
  <c r="D17"/>
  <c r="E17"/>
  <c r="F17"/>
  <c r="M74"/>
  <c r="R63"/>
  <c r="R95"/>
  <c r="R22"/>
  <c r="M10"/>
  <c r="R58"/>
  <c r="M67"/>
  <c r="R72"/>
  <c r="R9"/>
  <c r="M14"/>
  <c r="M71"/>
  <c r="M32"/>
  <c r="C42"/>
  <c r="F42"/>
  <c r="E42"/>
  <c r="D42"/>
  <c r="F78"/>
  <c r="D78"/>
  <c r="E78"/>
  <c r="C78"/>
  <c r="F73"/>
  <c r="E73"/>
  <c r="C73"/>
  <c r="D73"/>
  <c r="C77"/>
  <c r="D77"/>
  <c r="E77"/>
  <c r="F77"/>
  <c r="R25"/>
  <c r="R84"/>
  <c r="D61"/>
  <c r="C61"/>
  <c r="E61"/>
  <c r="F61"/>
  <c r="R21"/>
  <c r="M20"/>
  <c r="E25"/>
  <c r="D25"/>
  <c r="F25"/>
  <c r="C25"/>
  <c r="M86"/>
  <c r="M26"/>
  <c r="R60"/>
  <c r="R37"/>
  <c r="M92"/>
  <c r="R5"/>
  <c r="M47"/>
  <c r="F20"/>
  <c r="C20"/>
  <c r="D20"/>
  <c r="E20"/>
  <c r="R32"/>
  <c r="M34"/>
  <c r="C60"/>
  <c r="D60"/>
  <c r="E60"/>
  <c r="F60"/>
  <c r="M27"/>
  <c r="D93"/>
  <c r="F93"/>
  <c r="C93"/>
  <c r="E93"/>
  <c r="M24"/>
  <c r="M30"/>
  <c r="M91"/>
  <c r="R73"/>
  <c r="T16" i="73"/>
  <c r="R17"/>
  <c r="D17" i="29" s="1"/>
  <c r="Q17" i="73"/>
  <c r="D17" i="26" s="1"/>
  <c r="S17" i="73"/>
  <c r="D17" i="28" s="1"/>
  <c r="P17" i="73"/>
  <c r="D17" i="24" s="1"/>
  <c r="K15" i="65"/>
  <c r="F15"/>
  <c r="R99" i="78" l="1"/>
  <c r="M99"/>
  <c r="D99"/>
  <c r="F99"/>
  <c r="C99"/>
  <c r="E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DB37" s="1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DJ12" s="1"/>
  <c r="F12" i="40" s="1"/>
  <c r="BT15" i="54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DH17" s="1"/>
  <c r="D17" i="40" s="1"/>
  <c r="BF30" i="54"/>
  <c r="BF49"/>
  <c r="DH49" s="1"/>
  <c r="D49" i="40" s="1"/>
  <c r="BF4" i="54"/>
  <c r="BF6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DI29" i="54"/>
  <c r="E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BX82" i="54"/>
  <c r="AR83"/>
  <c r="DF83" s="1"/>
  <c r="B83" i="40" s="1"/>
  <c r="DH83" i="54"/>
  <c r="D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G6" i="54"/>
  <c r="C6" i="40" s="1"/>
  <c r="DH6" i="54"/>
  <c r="D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G31" i="54"/>
  <c r="C31" i="40" s="1"/>
  <c r="AR35" i="54"/>
  <c r="DF35" s="1"/>
  <c r="B35" i="40" s="1"/>
  <c r="DG35" i="54"/>
  <c r="C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AR68" i="54"/>
  <c r="DF68" s="1"/>
  <c r="B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C3"/>
  <c r="DD59" i="54" l="1"/>
  <c r="DD18"/>
  <c r="DD90"/>
  <c r="CW16"/>
  <c r="CP95"/>
  <c r="CP83"/>
  <c r="CP44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Q3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T5" i="53"/>
  <c r="O5"/>
  <c r="S5"/>
  <c r="W5"/>
  <c r="N5" i="29" s="1"/>
  <c r="V5" i="53"/>
  <c r="U5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C6" i="53"/>
  <c r="L99" i="52"/>
  <c r="J99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V6" i="53"/>
  <c r="N6" i="28" s="1"/>
  <c r="U6" i="53"/>
  <c r="T6"/>
  <c r="N6" i="26" s="1"/>
  <c r="O6" i="53"/>
  <c r="S6"/>
  <c r="N6" i="24" s="1"/>
  <c r="W6" i="53"/>
  <c r="N5" i="24"/>
  <c r="BP99" i="14"/>
  <c r="BQ99"/>
  <c r="BN99"/>
  <c r="BO99"/>
  <c r="O4"/>
  <c r="N6" i="27"/>
  <c r="N6" i="29"/>
  <c r="V99" i="52"/>
  <c r="S99"/>
  <c r="K6" i="38"/>
  <c r="M6" s="1"/>
  <c r="Q5" i="53"/>
  <c r="C7"/>
  <c r="C7" i="52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G4" i="62"/>
  <c r="K7" i="38"/>
  <c r="M7" s="1"/>
  <c r="C8" i="53"/>
  <c r="Q6"/>
  <c r="C8" i="52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5" i="24" l="1"/>
  <c r="AG5" s="1"/>
  <c r="AD6" i="28"/>
  <c r="AG6" s="1"/>
  <c r="AD6" i="24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V8" i="53"/>
  <c r="N8" i="28" s="1"/>
  <c r="U8" i="53"/>
  <c r="N8" i="27" s="1"/>
  <c r="T8" i="53"/>
  <c r="O8"/>
  <c r="S8"/>
  <c r="N8" i="24" s="1"/>
  <c r="W8" i="53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Q7"/>
  <c r="C9" i="52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T9" i="53"/>
  <c r="N9" i="26" s="1"/>
  <c r="O9" i="53"/>
  <c r="S9"/>
  <c r="N9" i="24" s="1"/>
  <c r="W9" i="53"/>
  <c r="N9" i="29" s="1"/>
  <c r="V9" i="53"/>
  <c r="N9" i="28" s="1"/>
  <c r="U9" i="53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C10" i="53"/>
  <c r="Q8"/>
  <c r="C10" i="52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V10" i="53"/>
  <c r="N10" i="28" s="1"/>
  <c r="U10" i="53"/>
  <c r="N10" i="27" s="1"/>
  <c r="T10" i="53"/>
  <c r="N10" i="26" s="1"/>
  <c r="O10" i="53"/>
  <c r="S10"/>
  <c r="N10" i="24" s="1"/>
  <c r="W10" i="53"/>
  <c r="N10" i="29" s="1"/>
  <c r="T9" i="52"/>
  <c r="O9"/>
  <c r="Q9" s="1"/>
  <c r="G5" i="63"/>
  <c r="O5" i="61"/>
  <c r="V5"/>
  <c r="G5" i="62"/>
  <c r="V8" i="14"/>
  <c r="R8"/>
  <c r="T8"/>
  <c r="O8"/>
  <c r="H8"/>
  <c r="K10" i="38"/>
  <c r="M10" s="1"/>
  <c r="C11" i="53"/>
  <c r="Q9"/>
  <c r="C11" i="5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K11" i="38"/>
  <c r="M11" s="1"/>
  <c r="C12" i="53"/>
  <c r="Q10"/>
  <c r="C12" i="52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N12" i="24" s="1"/>
  <c r="W12" i="53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C13" i="52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T13" i="53"/>
  <c r="O13"/>
  <c r="S13"/>
  <c r="N13" i="24" s="1"/>
  <c r="W13" i="53"/>
  <c r="N13" i="29" s="1"/>
  <c r="V13" i="53"/>
  <c r="N13" i="28" s="1"/>
  <c r="U13" i="53"/>
  <c r="N13" i="27" s="1"/>
  <c r="V9" i="61"/>
  <c r="O9"/>
  <c r="G9" i="63"/>
  <c r="G8"/>
  <c r="T11" i="14"/>
  <c r="O11"/>
  <c r="R11"/>
  <c r="V11"/>
  <c r="H11"/>
  <c r="N13" i="26"/>
  <c r="K13" i="38"/>
  <c r="M13" s="1"/>
  <c r="Q12" i="53"/>
  <c r="C14"/>
  <c r="C14" i="52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V14" i="53"/>
  <c r="N14" i="28" s="1"/>
  <c r="U14" i="53"/>
  <c r="N14" i="27" s="1"/>
  <c r="T14" i="53"/>
  <c r="N14" i="26" s="1"/>
  <c r="O14" i="53"/>
  <c r="S14"/>
  <c r="N14" i="24" s="1"/>
  <c r="W14" i="53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K14" i="38"/>
  <c r="M14" s="1"/>
  <c r="C15" i="53"/>
  <c r="Q13"/>
  <c r="C15" i="52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T15" i="53"/>
  <c r="N15" i="26" s="1"/>
  <c r="O15" i="53"/>
  <c r="S15"/>
  <c r="N15" i="24" s="1"/>
  <c r="W15" i="53"/>
  <c r="N15" i="29" s="1"/>
  <c r="V15" i="53"/>
  <c r="N15" i="28" s="1"/>
  <c r="U15" i="53"/>
  <c r="N15" i="27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K15" i="38"/>
  <c r="M15" s="1"/>
  <c r="C16" i="53"/>
  <c r="Q14"/>
  <c r="C16" i="52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V16" i="53"/>
  <c r="U16"/>
  <c r="N16" i="27" s="1"/>
  <c r="T16" i="53"/>
  <c r="N16" i="26" s="1"/>
  <c r="O16" i="53"/>
  <c r="S16"/>
  <c r="W16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8"/>
  <c r="K16" i="38"/>
  <c r="M16" s="1"/>
  <c r="Q15" i="53"/>
  <c r="C17"/>
  <c r="C17" i="52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T17" i="53"/>
  <c r="O17"/>
  <c r="S17"/>
  <c r="N17" i="24" s="1"/>
  <c r="W17" i="53"/>
  <c r="N17" i="29" s="1"/>
  <c r="V17" i="53"/>
  <c r="N17" i="28" s="1"/>
  <c r="U17" i="53"/>
  <c r="N17" i="2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K17" i="38"/>
  <c r="M17" s="1"/>
  <c r="C18" i="53"/>
  <c r="Q16"/>
  <c r="C18" i="52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V18" i="53"/>
  <c r="N18" i="28" s="1"/>
  <c r="U18" i="53"/>
  <c r="N18" i="27" s="1"/>
  <c r="T18" i="53"/>
  <c r="N18" i="26" s="1"/>
  <c r="O18" i="53"/>
  <c r="S18"/>
  <c r="N18" i="24" s="1"/>
  <c r="W18" i="53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Q17"/>
  <c r="C19" i="52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C20" i="53"/>
  <c r="Q18"/>
  <c r="C20" i="52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C21" i="52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T21" i="53"/>
  <c r="N21" i="26" s="1"/>
  <c r="O21" i="53"/>
  <c r="S21"/>
  <c r="N21" i="24" s="1"/>
  <c r="W21" i="53"/>
  <c r="N21" i="29" s="1"/>
  <c r="V21" i="53"/>
  <c r="N21" i="28" s="1"/>
  <c r="U21" i="53"/>
  <c r="N21" i="27" s="1"/>
  <c r="V17" i="61"/>
  <c r="O17"/>
  <c r="V17" i="62"/>
  <c r="O17"/>
  <c r="T19" i="14"/>
  <c r="R19"/>
  <c r="V19"/>
  <c r="H19"/>
  <c r="AG16" i="29"/>
  <c r="AG16" i="26"/>
  <c r="K21" i="38"/>
  <c r="M21" s="1"/>
  <c r="C22" i="53"/>
  <c r="Q20"/>
  <c r="C22" i="5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T20" i="14"/>
  <c r="V20"/>
  <c r="R20"/>
  <c r="AM20" s="1"/>
  <c r="E20" i="61" s="1"/>
  <c r="H20" i="14"/>
  <c r="K22" i="38"/>
  <c r="M22" s="1"/>
  <c r="C23" i="53"/>
  <c r="Q21"/>
  <c r="C23" i="52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V18" i="63"/>
  <c r="O18"/>
  <c r="V18" i="61"/>
  <c r="O18"/>
  <c r="T21" i="14"/>
  <c r="R21"/>
  <c r="V21"/>
  <c r="H21"/>
  <c r="AG19" i="29"/>
  <c r="AG16" i="27"/>
  <c r="K23" i="38"/>
  <c r="M23" s="1"/>
  <c r="C24" i="53"/>
  <c r="Q22"/>
  <c r="C24" i="52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V24" i="53"/>
  <c r="N24" i="28" s="1"/>
  <c r="U24" i="53"/>
  <c r="N24" i="27" s="1"/>
  <c r="T24" i="53"/>
  <c r="N24" i="26" s="1"/>
  <c r="O24" i="53"/>
  <c r="S24"/>
  <c r="N24" i="24" s="1"/>
  <c r="W24" i="53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C25" i="52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C26" i="53"/>
  <c r="Q24"/>
  <c r="C26" i="52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K26" i="38"/>
  <c r="M26" s="1"/>
  <c r="C27" i="53"/>
  <c r="Q25"/>
  <c r="C27" i="52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T27" i="53"/>
  <c r="N27" i="26" s="1"/>
  <c r="O27" i="53"/>
  <c r="S27"/>
  <c r="N27" i="24" s="1"/>
  <c r="W27" i="53"/>
  <c r="N27" i="29" s="1"/>
  <c r="V27" i="53"/>
  <c r="N27" i="28" s="1"/>
  <c r="U27" i="53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K27" i="38"/>
  <c r="M27" s="1"/>
  <c r="C28" i="53"/>
  <c r="Q26"/>
  <c r="C28" i="52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8" l="1"/>
  <c r="AG26" s="1"/>
  <c r="AD26" i="24"/>
  <c r="AG26" s="1"/>
  <c r="AC27"/>
  <c r="AC27" i="29"/>
  <c r="AD27" s="1"/>
  <c r="AC27" i="27"/>
  <c r="AD27" s="1"/>
  <c r="AC27" i="28"/>
  <c r="AC26" i="26"/>
  <c r="AD26" s="1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9"/>
  <c r="K28" i="38"/>
  <c r="M28" s="1"/>
  <c r="AG23" i="26"/>
  <c r="Q27" i="53"/>
  <c r="C29"/>
  <c r="C29" i="52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C30"/>
  <c r="C30" i="52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V30" i="53"/>
  <c r="U30"/>
  <c r="N30" i="27" s="1"/>
  <c r="T30" i="53"/>
  <c r="N30" i="26" s="1"/>
  <c r="O30" i="53"/>
  <c r="S30"/>
  <c r="N30" i="24" s="1"/>
  <c r="W30" i="53"/>
  <c r="N30" i="29" s="1"/>
  <c r="V28" i="14"/>
  <c r="AQ28" s="1"/>
  <c r="E28" i="63" s="1"/>
  <c r="T28" i="14"/>
  <c r="R28"/>
  <c r="O28"/>
  <c r="H28"/>
  <c r="N30" i="28"/>
  <c r="K30" i="38"/>
  <c r="M30" s="1"/>
  <c r="C31" i="53"/>
  <c r="Q29"/>
  <c r="C31" i="5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T31" i="53"/>
  <c r="N31" i="26" s="1"/>
  <c r="O31" i="53"/>
  <c r="S31"/>
  <c r="N31" i="24" s="1"/>
  <c r="W31" i="53"/>
  <c r="N31" i="29" s="1"/>
  <c r="V31" i="53"/>
  <c r="N31" i="28" s="1"/>
  <c r="U31" i="53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K31" i="38"/>
  <c r="M31" s="1"/>
  <c r="AG26" i="29"/>
  <c r="C32" i="53"/>
  <c r="Q30"/>
  <c r="C32" i="5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V32" i="53"/>
  <c r="N32" i="28" s="1"/>
  <c r="U32" i="53"/>
  <c r="N32" i="27" s="1"/>
  <c r="T32" i="53"/>
  <c r="N32" i="26" s="1"/>
  <c r="O32" i="53"/>
  <c r="S32"/>
  <c r="N32" i="24" s="1"/>
  <c r="W32" i="53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C33" i="53"/>
  <c r="Q31"/>
  <c r="AG27" i="30"/>
  <c r="C33" i="52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C34"/>
  <c r="C34" i="52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C35"/>
  <c r="C35" i="52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U35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K35" i="38"/>
  <c r="M35" s="1"/>
  <c r="C36" i="53"/>
  <c r="Q34"/>
  <c r="AG30" i="29"/>
  <c r="C36" i="52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V36" i="53"/>
  <c r="N36" i="28" s="1"/>
  <c r="U36" i="53"/>
  <c r="N36" i="27" s="1"/>
  <c r="T36" i="53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AG30" i="27"/>
  <c r="AG30" i="26"/>
  <c r="K36" i="38"/>
  <c r="M36" s="1"/>
  <c r="Q35" i="53"/>
  <c r="C37"/>
  <c r="C37" i="52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T37" i="53"/>
  <c r="N37" i="26" s="1"/>
  <c r="O37" i="53"/>
  <c r="S37"/>
  <c r="N37" i="24" s="1"/>
  <c r="W37" i="53"/>
  <c r="N37" i="29" s="1"/>
  <c r="V37" i="53"/>
  <c r="U37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Q36"/>
  <c r="C38" i="52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V38" i="53"/>
  <c r="N38" i="28" s="1"/>
  <c r="U38" i="53"/>
  <c r="N38" i="27" s="1"/>
  <c r="T38" i="53"/>
  <c r="N38" i="26" s="1"/>
  <c r="O38" i="53"/>
  <c r="S38"/>
  <c r="N38" i="24" s="1"/>
  <c r="W38" i="53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AG32" i="26"/>
  <c r="K38" i="38"/>
  <c r="M38" s="1"/>
  <c r="C39" i="53"/>
  <c r="Q37"/>
  <c r="C39" i="52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T39" i="53"/>
  <c r="N39" i="26" s="1"/>
  <c r="O39" i="53"/>
  <c r="S39"/>
  <c r="W39"/>
  <c r="N39" i="29" s="1"/>
  <c r="V39" i="53"/>
  <c r="N39" i="28" s="1"/>
  <c r="U39" i="53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AG34" i="30"/>
  <c r="K39" i="38"/>
  <c r="M39" s="1"/>
  <c r="C40" i="53"/>
  <c r="Q38"/>
  <c r="C40" i="52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4" l="1"/>
  <c r="AG38" s="1"/>
  <c r="AD38" i="28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Q39"/>
  <c r="C41" i="52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T41" i="53"/>
  <c r="N41" i="26" s="1"/>
  <c r="O41" i="53"/>
  <c r="S41"/>
  <c r="N41" i="24" s="1"/>
  <c r="W41" i="53"/>
  <c r="N41" i="29" s="1"/>
  <c r="V41" i="53"/>
  <c r="N41" i="28" s="1"/>
  <c r="U41" i="53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C42" i="5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V42" i="53"/>
  <c r="N42" i="28" s="1"/>
  <c r="U42" i="53"/>
  <c r="N42" i="27" s="1"/>
  <c r="T42" i="53"/>
  <c r="N42" i="26" s="1"/>
  <c r="O42" i="53"/>
  <c r="S42"/>
  <c r="N42" i="24" s="1"/>
  <c r="W42" i="53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Q41"/>
  <c r="C43" i="52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T43" i="53"/>
  <c r="N43" i="26" s="1"/>
  <c r="O43" i="53"/>
  <c r="S43"/>
  <c r="W43"/>
  <c r="N43" i="29" s="1"/>
  <c r="V43" i="53"/>
  <c r="N43" i="28" s="1"/>
  <c r="U43" i="53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AG39" i="26"/>
  <c r="C44" i="52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V44" i="53"/>
  <c r="N44" i="28" s="1"/>
  <c r="U44" i="53"/>
  <c r="N44" i="27" s="1"/>
  <c r="T44" i="53"/>
  <c r="N44" i="26" s="1"/>
  <c r="O44" i="53"/>
  <c r="S44"/>
  <c r="N44" i="24" s="1"/>
  <c r="W44" i="53"/>
  <c r="N44" i="29" s="1"/>
  <c r="G40" i="62"/>
  <c r="O40" s="1"/>
  <c r="V39" i="63"/>
  <c r="O39"/>
  <c r="V39" i="62"/>
  <c r="O39"/>
  <c r="G39" i="61"/>
  <c r="T42" i="14"/>
  <c r="V42"/>
  <c r="R42"/>
  <c r="O42"/>
  <c r="H42"/>
  <c r="AG39" i="29"/>
  <c r="AG39" i="30"/>
  <c r="K44" i="38"/>
  <c r="M44" s="1"/>
  <c r="C45" i="53"/>
  <c r="Q43"/>
  <c r="C45" i="52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T45" i="53"/>
  <c r="N45" i="26" s="1"/>
  <c r="O45" i="53"/>
  <c r="S45"/>
  <c r="N45" i="24" s="1"/>
  <c r="W45" i="53"/>
  <c r="N45" i="29" s="1"/>
  <c r="V45" i="53"/>
  <c r="N45" i="28" s="1"/>
  <c r="U45" i="53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K45" i="38"/>
  <c r="M45" s="1"/>
  <c r="Q44" i="53"/>
  <c r="C46"/>
  <c r="C46" i="52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V46" i="53"/>
  <c r="N46" i="28" s="1"/>
  <c r="U46" i="53"/>
  <c r="T46"/>
  <c r="N46" i="26" s="1"/>
  <c r="O46" i="53"/>
  <c r="S46"/>
  <c r="N46" i="24" s="1"/>
  <c r="W46" i="53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K46" i="38"/>
  <c r="M46" s="1"/>
  <c r="C47" i="53"/>
  <c r="Q45"/>
  <c r="C47" i="52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T47" i="53"/>
  <c r="O47"/>
  <c r="S47"/>
  <c r="N47" i="24" s="1"/>
  <c r="W47" i="53"/>
  <c r="N47" i="29" s="1"/>
  <c r="V47" i="53"/>
  <c r="U47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C48" i="52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V43" i="63"/>
  <c r="O43"/>
  <c r="R46" i="14"/>
  <c r="V46"/>
  <c r="T46"/>
  <c r="AO46" s="1"/>
  <c r="E46" i="62" s="1"/>
  <c r="O46" i="14"/>
  <c r="H46"/>
  <c r="AG42" i="27"/>
  <c r="AG42" i="30"/>
  <c r="K48" i="38"/>
  <c r="M48" s="1"/>
  <c r="C49" i="53"/>
  <c r="Q47"/>
  <c r="C49" i="52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C50" i="52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V50" i="53"/>
  <c r="U50"/>
  <c r="N50" i="27" s="1"/>
  <c r="T50" i="53"/>
  <c r="N50" i="26" s="1"/>
  <c r="O50" i="53"/>
  <c r="S50"/>
  <c r="N50" i="24" s="1"/>
  <c r="W50" i="53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Q49"/>
  <c r="C51" i="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T51" i="53"/>
  <c r="N51" i="26" s="1"/>
  <c r="O51" i="53"/>
  <c r="S51"/>
  <c r="N51" i="24" s="1"/>
  <c r="W51" i="53"/>
  <c r="N51" i="29" s="1"/>
  <c r="V51" i="53"/>
  <c r="N51" i="28" s="1"/>
  <c r="U51" i="53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Q50"/>
  <c r="C52" i="52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V52" i="53"/>
  <c r="N52" i="28" s="1"/>
  <c r="U52" i="53"/>
  <c r="N52" i="27" s="1"/>
  <c r="T52" i="53"/>
  <c r="O52"/>
  <c r="S52"/>
  <c r="N52" i="24" s="1"/>
  <c r="W52" i="53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Q51"/>
  <c r="C53" i="52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T53" i="53"/>
  <c r="N53" i="26" s="1"/>
  <c r="O53" i="53"/>
  <c r="S53"/>
  <c r="N53" i="24" s="1"/>
  <c r="W53" i="53"/>
  <c r="N53" i="29" s="1"/>
  <c r="V53" i="53"/>
  <c r="N53" i="28" s="1"/>
  <c r="U53" i="53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AG48" i="27"/>
  <c r="AG48" i="30"/>
  <c r="K53" i="38"/>
  <c r="M53" s="1"/>
  <c r="Q52" i="53"/>
  <c r="C54"/>
  <c r="C54" i="52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V54" i="53"/>
  <c r="N54" i="28" s="1"/>
  <c r="U54" i="53"/>
  <c r="N54" i="27" s="1"/>
  <c r="T54" i="53"/>
  <c r="N54" i="26" s="1"/>
  <c r="O54" i="53"/>
  <c r="S54"/>
  <c r="N54" i="24" s="1"/>
  <c r="W54" i="53"/>
  <c r="N54" i="29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AG48" i="26"/>
  <c r="K54" i="38"/>
  <c r="M54" s="1"/>
  <c r="C55" i="53"/>
  <c r="Q53"/>
  <c r="C55" i="52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N55" i="28" s="1"/>
  <c r="U55" i="53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6"/>
  <c r="K55" i="38"/>
  <c r="M55" s="1"/>
  <c r="Q54" i="53"/>
  <c r="C56"/>
  <c r="C56" i="52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V56" i="53"/>
  <c r="N56" i="28" s="1"/>
  <c r="U56" i="53"/>
  <c r="N56" i="27" s="1"/>
  <c r="T56" i="53"/>
  <c r="O56"/>
  <c r="S56"/>
  <c r="W56"/>
  <c r="N56" i="29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6"/>
  <c r="K56" i="38"/>
  <c r="M56" s="1"/>
  <c r="C57" i="53"/>
  <c r="Q55"/>
  <c r="C57" i="52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T57" i="53"/>
  <c r="O57"/>
  <c r="S57"/>
  <c r="W57"/>
  <c r="N57" i="29" s="1"/>
  <c r="V57" i="53"/>
  <c r="N57" i="28" s="1"/>
  <c r="U57" i="53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Q56"/>
  <c r="C58" i="52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Q57"/>
  <c r="C59" i="52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T59" i="53"/>
  <c r="N59" i="26" s="1"/>
  <c r="O59" i="53"/>
  <c r="S59"/>
  <c r="W59"/>
  <c r="V59"/>
  <c r="N59" i="28" s="1"/>
  <c r="U59" i="53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C60" i="52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K60" i="38"/>
  <c r="M60" s="1"/>
  <c r="C61" i="53"/>
  <c r="Q59"/>
  <c r="C61" i="52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T61" i="53"/>
  <c r="O61"/>
  <c r="S61"/>
  <c r="N61" i="24" s="1"/>
  <c r="W61" i="53"/>
  <c r="N61" i="29" s="1"/>
  <c r="V61" i="53"/>
  <c r="N61" i="28" s="1"/>
  <c r="U61" i="53"/>
  <c r="N61" i="27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AG56" i="29"/>
  <c r="K61" i="38"/>
  <c r="M61" s="1"/>
  <c r="C62" i="53"/>
  <c r="Q60"/>
  <c r="C62" i="5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V62" i="53"/>
  <c r="N62" i="28" s="1"/>
  <c r="U62" i="53"/>
  <c r="T62"/>
  <c r="N62" i="26" s="1"/>
  <c r="O62" i="53"/>
  <c r="S62"/>
  <c r="N62" i="24" s="1"/>
  <c r="W62" i="53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Q61"/>
  <c r="C63" i="52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T63" i="53"/>
  <c r="O63"/>
  <c r="S63"/>
  <c r="W63"/>
  <c r="N63" i="29" s="1"/>
  <c r="V63" i="53"/>
  <c r="U63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C64" i="52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V64" i="53"/>
  <c r="U64"/>
  <c r="N64" i="27" s="1"/>
  <c r="T64" i="53"/>
  <c r="N64" i="26" s="1"/>
  <c r="O64" i="53"/>
  <c r="S64"/>
  <c r="N64" i="24" s="1"/>
  <c r="W64" i="53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Q63"/>
  <c r="C65" i="52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T65" i="53"/>
  <c r="O65"/>
  <c r="S65"/>
  <c r="N65" i="24" s="1"/>
  <c r="W65" i="53"/>
  <c r="N65" i="29" s="1"/>
  <c r="V65" i="53"/>
  <c r="U65"/>
  <c r="N65" i="27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8"/>
  <c r="N65" i="26"/>
  <c r="K65" i="38"/>
  <c r="M65" s="1"/>
  <c r="Q64" i="53"/>
  <c r="C66"/>
  <c r="C66" i="52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V66" i="53"/>
  <c r="N66" i="28" s="1"/>
  <c r="U66" i="53"/>
  <c r="N66" i="27" s="1"/>
  <c r="T66" i="53"/>
  <c r="N66" i="26" s="1"/>
  <c r="O66" i="53"/>
  <c r="S66"/>
  <c r="W66"/>
  <c r="N66" i="29" s="1"/>
  <c r="R64" i="14"/>
  <c r="V64"/>
  <c r="T64"/>
  <c r="O64"/>
  <c r="H64"/>
  <c r="N66" i="24"/>
  <c r="K66" i="38"/>
  <c r="M66" s="1"/>
  <c r="C67" i="53"/>
  <c r="Q65"/>
  <c r="C67" i="52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T67" i="53"/>
  <c r="N67" i="26" s="1"/>
  <c r="O67" i="53"/>
  <c r="S67"/>
  <c r="W67"/>
  <c r="N67" i="29" s="1"/>
  <c r="V67" i="53"/>
  <c r="N67" i="28" s="1"/>
  <c r="U67" i="53"/>
  <c r="N67" i="2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AG62" i="26"/>
  <c r="AG62" i="27"/>
  <c r="AG62" i="30"/>
  <c r="K67" i="38"/>
  <c r="M67" s="1"/>
  <c r="Q66" i="53"/>
  <c r="C68"/>
  <c r="AG61" i="27"/>
  <c r="C68" i="52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Q67"/>
  <c r="C69" i="52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C70" i="52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V70" i="53"/>
  <c r="N70" i="28" s="1"/>
  <c r="U70" i="53"/>
  <c r="N70" i="27" s="1"/>
  <c r="T70" i="53"/>
  <c r="N70" i="26" s="1"/>
  <c r="O70" i="53"/>
  <c r="S70"/>
  <c r="N70" i="24" s="1"/>
  <c r="W70" i="53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AG64" i="27"/>
  <c r="AG64" i="26"/>
  <c r="AG64" i="29"/>
  <c r="K70" i="38"/>
  <c r="M70" s="1"/>
  <c r="C71" i="53"/>
  <c r="Q69"/>
  <c r="C71" i="5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T71" i="53"/>
  <c r="N71" i="26" s="1"/>
  <c r="O71" i="53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AG67" i="27"/>
  <c r="K71" i="38"/>
  <c r="M71" s="1"/>
  <c r="C72" i="53"/>
  <c r="Q70"/>
  <c r="C72" i="52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V72" i="53"/>
  <c r="U72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AG67" i="26"/>
  <c r="AG67" i="29"/>
  <c r="K72" i="38"/>
  <c r="M72" s="1"/>
  <c r="C73" i="53"/>
  <c r="Q71"/>
  <c r="C73" i="52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C74" i="52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V74" i="53"/>
  <c r="N74" i="28" s="1"/>
  <c r="U74" i="53"/>
  <c r="N74" i="27" s="1"/>
  <c r="T74" i="53"/>
  <c r="N74" i="26" s="1"/>
  <c r="O74" i="53"/>
  <c r="S74"/>
  <c r="N74" i="24" s="1"/>
  <c r="W74" i="53"/>
  <c r="N74" i="29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K74" i="38"/>
  <c r="M74" s="1"/>
  <c r="C75" i="53"/>
  <c r="Q73"/>
  <c r="C75" i="52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K75" i="38"/>
  <c r="M75" s="1"/>
  <c r="Q74" i="53"/>
  <c r="C76"/>
  <c r="C76" i="52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N76" i="24" s="1"/>
  <c r="W76" i="53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K76" i="38"/>
  <c r="M76" s="1"/>
  <c r="C77" i="53"/>
  <c r="Q75"/>
  <c r="C77" i="52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T77" i="53"/>
  <c r="N77" i="26" s="1"/>
  <c r="O77" i="53"/>
  <c r="S77"/>
  <c r="N77" i="24" s="1"/>
  <c r="W77" i="53"/>
  <c r="N77" i="29" s="1"/>
  <c r="V77" i="53"/>
  <c r="N77" i="28" s="1"/>
  <c r="U77" i="53"/>
  <c r="N77" i="27" s="1"/>
  <c r="V73" i="62"/>
  <c r="O73"/>
  <c r="V73" i="63"/>
  <c r="O73"/>
  <c r="O73" i="61"/>
  <c r="V73"/>
  <c r="V75" i="14"/>
  <c r="AQ75" s="1"/>
  <c r="E75" i="63" s="1"/>
  <c r="R75" i="14"/>
  <c r="T75"/>
  <c r="H75"/>
  <c r="K77" i="38"/>
  <c r="M77" s="1"/>
  <c r="Q76" i="53"/>
  <c r="C78"/>
  <c r="C78" i="52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V78" i="53"/>
  <c r="N78" i="28" s="1"/>
  <c r="U78" i="53"/>
  <c r="N78" i="27" s="1"/>
  <c r="T78" i="53"/>
  <c r="O78"/>
  <c r="S78"/>
  <c r="N78" i="24" s="1"/>
  <c r="W78" i="53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Q77"/>
  <c r="C79" i="52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T79" i="53"/>
  <c r="N79" i="26" s="1"/>
  <c r="O79" i="53"/>
  <c r="S79"/>
  <c r="N79" i="24" s="1"/>
  <c r="W79" i="53"/>
  <c r="N79" i="29" s="1"/>
  <c r="V79" i="53"/>
  <c r="N79" i="28" s="1"/>
  <c r="U79" i="53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K79" i="38"/>
  <c r="M79" s="1"/>
  <c r="Q78" i="53"/>
  <c r="C80"/>
  <c r="C80" i="52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Q79"/>
  <c r="C81" i="52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Q80"/>
  <c r="C82" i="5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V82" i="53"/>
  <c r="N82" i="28" s="1"/>
  <c r="U82" i="53"/>
  <c r="N82" i="27" s="1"/>
  <c r="T82" i="53"/>
  <c r="N82" i="26" s="1"/>
  <c r="O82" i="53"/>
  <c r="S82"/>
  <c r="N82" i="24" s="1"/>
  <c r="W82" i="53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Q81"/>
  <c r="C83" i="52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V81" i="14"/>
  <c r="R81"/>
  <c r="T81"/>
  <c r="H81"/>
  <c r="N83" i="27"/>
  <c r="K83" i="38"/>
  <c r="M83" s="1"/>
  <c r="Q82" i="53"/>
  <c r="C84"/>
  <c r="C84" i="52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Q83"/>
  <c r="C85" i="52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T85" i="53"/>
  <c r="N85" i="26" s="1"/>
  <c r="O85" i="53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7"/>
  <c r="K85" i="38"/>
  <c r="M85" s="1"/>
  <c r="Q84" i="53"/>
  <c r="C86"/>
  <c r="C86" i="52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N86" i="24" s="1"/>
  <c r="W86" i="53"/>
  <c r="O82" i="61"/>
  <c r="V82"/>
  <c r="V82" i="62"/>
  <c r="O82"/>
  <c r="O82" i="63"/>
  <c r="V82"/>
  <c r="O81"/>
  <c r="V81"/>
  <c r="R84" i="14"/>
  <c r="T84"/>
  <c r="V84"/>
  <c r="W83"/>
  <c r="H84"/>
  <c r="N86" i="28"/>
  <c r="N86" i="29"/>
  <c r="AG80" i="27"/>
  <c r="K86" i="38"/>
  <c r="M86" s="1"/>
  <c r="AG81" i="29"/>
  <c r="C87" i="53"/>
  <c r="Q85"/>
  <c r="C87" i="52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O85" i="14"/>
  <c r="V85"/>
  <c r="T85"/>
  <c r="R85"/>
  <c r="H85"/>
  <c r="N87" i="28"/>
  <c r="AG81" i="30"/>
  <c r="K87" i="38"/>
  <c r="M87" s="1"/>
  <c r="Q86" i="53"/>
  <c r="C88"/>
  <c r="C88" i="52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K88" i="38"/>
  <c r="M88" s="1"/>
  <c r="C89" i="53"/>
  <c r="Q87"/>
  <c r="C89" i="52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4" l="1"/>
  <c r="AG87" s="1"/>
  <c r="AD87" i="28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T89" i="53"/>
  <c r="N89" i="26" s="1"/>
  <c r="O89" i="53"/>
  <c r="S89"/>
  <c r="N89" i="24" s="1"/>
  <c r="W89" i="53"/>
  <c r="V89"/>
  <c r="N89" i="28" s="1"/>
  <c r="U89" i="53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Q88"/>
  <c r="C90" i="52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AG84" i="30"/>
  <c r="K90" i="38"/>
  <c r="M90" s="1"/>
  <c r="C91" i="53"/>
  <c r="Q89"/>
  <c r="C91" i="5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V86" i="63"/>
  <c r="O86" i="62"/>
  <c r="T89" i="14"/>
  <c r="R89"/>
  <c r="AM89" s="1"/>
  <c r="E89" i="61" s="1"/>
  <c r="O89" i="14"/>
  <c r="V89"/>
  <c r="H89"/>
  <c r="AG86" i="27"/>
  <c r="AG87" i="26"/>
  <c r="AG87" i="27"/>
  <c r="K91" i="38"/>
  <c r="M91" s="1"/>
  <c r="Q90" i="53"/>
  <c r="C92"/>
  <c r="C92" i="52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N92" i="24" s="1"/>
  <c r="W92" i="53"/>
  <c r="N92" i="29" s="1"/>
  <c r="O87" i="62"/>
  <c r="V87"/>
  <c r="G87" i="61"/>
  <c r="G89"/>
  <c r="G87" i="63"/>
  <c r="V90" i="14"/>
  <c r="T90"/>
  <c r="R90"/>
  <c r="H90"/>
  <c r="AG86" i="26"/>
  <c r="AG86" i="29"/>
  <c r="AG87"/>
  <c r="AG86" i="30"/>
  <c r="K92" i="38"/>
  <c r="M92" s="1"/>
  <c r="C93" i="53"/>
  <c r="Q91"/>
  <c r="C93" i="52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T93" i="53"/>
  <c r="N93" i="26" s="1"/>
  <c r="O93" i="53"/>
  <c r="S93"/>
  <c r="N93" i="24" s="1"/>
  <c r="W93" i="53"/>
  <c r="N93" i="29" s="1"/>
  <c r="V93" i="53"/>
  <c r="N93" i="28" s="1"/>
  <c r="U93" i="53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K93" i="38"/>
  <c r="M93" s="1"/>
  <c r="Q92" i="53"/>
  <c r="C94"/>
  <c r="C94" i="52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V94" i="53"/>
  <c r="N94" i="28" s="1"/>
  <c r="U94" i="53"/>
  <c r="N94" i="27" s="1"/>
  <c r="T94" i="53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AG88" i="29"/>
  <c r="AG88" i="30"/>
  <c r="AG88" i="26"/>
  <c r="K94" i="38"/>
  <c r="M94" s="1"/>
  <c r="C95" i="53"/>
  <c r="Q93"/>
  <c r="C95" i="52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Q94"/>
  <c r="C96" i="52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V96" i="53"/>
  <c r="N96" i="28" s="1"/>
  <c r="U96" i="53"/>
  <c r="N96" i="27" s="1"/>
  <c r="T96" i="53"/>
  <c r="O96"/>
  <c r="S96"/>
  <c r="W96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Q95"/>
  <c r="C97" i="52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T97" i="53"/>
  <c r="O97"/>
  <c r="S97"/>
  <c r="W97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V98" i="53"/>
  <c r="V99" s="1"/>
  <c r="U98"/>
  <c r="U99" s="1"/>
  <c r="T98"/>
  <c r="T99" s="1"/>
  <c r="O98"/>
  <c r="S98"/>
  <c r="S99" s="1"/>
  <c r="W98"/>
  <c r="W99" s="1"/>
  <c r="O92" i="61"/>
  <c r="V93" i="63"/>
  <c r="O93"/>
  <c r="G94"/>
  <c r="R96" i="14"/>
  <c r="V96"/>
  <c r="T96"/>
  <c r="O96"/>
  <c r="H96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N98" i="26"/>
  <c r="AD97" i="28"/>
  <c r="AG97" s="1"/>
  <c r="AD97" i="24"/>
  <c r="AG97" s="1"/>
  <c r="N98"/>
  <c r="AC98" s="1"/>
  <c r="N98" i="29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AR9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N99" i="24" l="1"/>
  <c r="AD98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<sst xmlns="http://schemas.openxmlformats.org/spreadsheetml/2006/main" count="9426" uniqueCount="581">
  <si>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</si>
  <si>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</si>
  <si>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</si>
  <si>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</si>
  <si>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</si>
  <si>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</si>
  <si>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</si>
  <si>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</si>
  <si>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</si>
  <si>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</si>
  <si>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</si>
  <si>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</si>
  <si>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</si>
  <si>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</si>
  <si>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</si>
  <si>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</si>
  <si>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</si>
  <si>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</si>
  <si>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</si>
  <si>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</si>
  <si>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</si>
  <si>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</si>
  <si>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</si>
  <si>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</si>
  <si>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</si>
  <si>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</si>
  <si>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</si>
  <si>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</si>
  <si>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</si>
  <si>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</si>
  <si>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</si>
  <si>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</si>
  <si>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</si>
  <si>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</si>
  <si>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</si>
  <si>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</si>
  <si>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</si>
  <si>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</si>
  <si>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</si>
  <si>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</si>
  <si>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</si>
  <si>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</si>
  <si>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</si>
  <si>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</si>
  <si>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</si>
  <si>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</si>
  <si>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</si>
  <si>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</si>
  <si>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</si>
  <si>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</si>
  <si>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</si>
  <si>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</si>
  <si>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</si>
  <si>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</si>
  <si>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</si>
  <si>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</si>
  <si>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</si>
  <si>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</si>
  <si>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</si>
  <si>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</si>
  <si>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</si>
  <si>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</si>
  <si>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</si>
  <si>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</si>
  <si>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</si>
  <si>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</si>
  <si>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</si>
  <si>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</si>
  <si>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</si>
  <si>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</si>
  <si>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</si>
  <si>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</si>
  <si>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</si>
  <si>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</si>
  <si>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</si>
  <si>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</si>
  <si>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</si>
  <si>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</si>
  <si>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</si>
  <si>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</si>
  <si>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</si>
  <si>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</si>
  <si>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</si>
  <si>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</si>
  <si>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</si>
  <si>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</si>
  <si>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</si>
  <si>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</si>
  <si>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</si>
  <si>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</si>
  <si>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</si>
  <si>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</si>
  <si>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</si>
  <si>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</si>
  <si>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</si>
  <si>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</si>
  <si>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</si>
  <si>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</si>
  <si>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</si>
  <si>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</si>
  <si>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</si>
  <si>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</si>
  <si>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</si>
  <si>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</si>
  <si>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</si>
  <si>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</si>
  <si>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</si>
  <si>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</si>
  <si>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</si>
  <si>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</si>
  <si>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</si>
  <si>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</si>
  <si>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</si>
  <si>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</si>
  <si>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</si>
  <si>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</si>
  <si>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</si>
  <si>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</si>
  <si>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</si>
  <si>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</si>
  <si>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</si>
  <si>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</si>
  <si>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</si>
  <si>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</si>
  <si>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</si>
  <si>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</si>
  <si>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</si>
  <si>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</si>
  <si>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</si>
  <si>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</si>
  <si>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</si>
  <si>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</si>
  <si>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</si>
  <si>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</si>
  <si>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</si>
  <si>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</si>
  <si>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</si>
  <si>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</si>
  <si>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</si>
  <si>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</si>
  <si>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</si>
  <si>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</si>
  <si>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</si>
  <si>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</si>
  <si>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</si>
  <si>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</si>
  <si>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</si>
  <si>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</si>
  <si>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</si>
  <si>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</si>
  <si>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</si>
  <si>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</si>
  <si>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</si>
  <si>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</si>
  <si>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</si>
  <si>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</si>
  <si>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</si>
  <si>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</si>
  <si>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</si>
  <si>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</si>
  <si>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</si>
  <si>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</si>
  <si>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</si>
  <si>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</si>
  <si>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</si>
  <si>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</si>
  <si>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</si>
  <si>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</si>
  <si>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</si>
  <si>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</si>
  <si>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</si>
  <si>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</si>
  <si>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</si>
  <si>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</si>
  <si>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</si>
  <si>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</si>
  <si>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</si>
  <si>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</si>
  <si>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</si>
  <si>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</si>
  <si>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</si>
  <si>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</si>
  <si>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</si>
  <si>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</si>
  <si>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</si>
  <si>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</si>
  <si>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</si>
  <si>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</si>
  <si>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</si>
  <si>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</si>
  <si>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</si>
  <si>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</si>
  <si>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</si>
  <si>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</si>
  <si>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</si>
  <si>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</si>
  <si>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</si>
  <si>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</si>
  <si>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</si>
  <si>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</si>
  <si>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</si>
  <si>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</si>
  <si>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</si>
  <si>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</si>
  <si>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</si>
  <si>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</si>
  <si>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</si>
  <si>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</si>
  <si>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</si>
  <si>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</si>
  <si>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</si>
  <si>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</si>
  <si>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</si>
  <si>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</si>
  <si>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</si>
  <si>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</si>
  <si>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</si>
  <si>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</si>
  <si>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</si>
  <si>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</si>
  <si>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</si>
  <si>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</si>
  <si>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</si>
  <si>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</si>
  <si>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</si>
  <si>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</si>
  <si>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</si>
  <si>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</si>
  <si>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</si>
  <si>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</si>
  <si>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</si>
  <si>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</si>
  <si>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</si>
  <si>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</si>
  <si>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</si>
  <si>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</si>
  <si>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</si>
  <si>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</si>
  <si>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</si>
  <si>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</si>
  <si>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</si>
  <si>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</si>
  <si>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</si>
  <si>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</si>
  <si>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</si>
  <si>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</si>
  <si>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</si>
  <si>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</si>
  <si>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</si>
  <si>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</si>
  <si>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</si>
  <si>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</si>
  <si>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</si>
  <si>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</si>
  <si>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</si>
  <si>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</si>
  <si>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</si>
  <si>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</si>
  <si>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</si>
  <si>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</si>
  <si>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</si>
  <si>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</si>
  <si>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</si>
  <si>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</si>
  <si>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</si>
  <si>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</si>
  <si>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</si>
  <si>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</si>
  <si>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</si>
  <si>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</si>
  <si>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</si>
  <si>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</si>
  <si>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</si>
  <si>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</si>
  <si>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</si>
  <si>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</si>
  <si>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</si>
  <si>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</si>
  <si>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</si>
  <si>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</si>
  <si>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</si>
  <si>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</si>
  <si>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</si>
  <si>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</si>
  <si>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</si>
  <si>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</si>
  <si>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</si>
  <si>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</si>
  <si>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</si>
  <si>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</si>
  <si>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</si>
  <si>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</si>
  <si>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</si>
  <si>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</si>
  <si>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</si>
  <si>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</si>
  <si>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</si>
  <si>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</si>
  <si>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</si>
  <si>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</si>
  <si>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</si>
  <si>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</si>
  <si>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</si>
  <si>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</si>
  <si>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</si>
  <si>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</si>
  <si>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</si>
  <si>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</si>
  <si>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</si>
  <si>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</si>
  <si>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</si>
  <si>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</si>
  <si>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</si>
  <si>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</si>
  <si>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</si>
  <si>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</si>
  <si>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</si>
  <si>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</si>
  <si>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</si>
  <si>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</si>
  <si>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</si>
  <si>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</si>
  <si>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</si>
  <si>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</si>
  <si>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</si>
  <si>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</si>
  <si>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</si>
  <si>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</si>
  <si>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</si>
  <si>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</si>
  <si>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</si>
  <si>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</si>
  <si>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</si>
  <si>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</si>
  <si>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</si>
  <si>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</si>
  <si>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</si>
  <si>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</si>
  <si>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</si>
  <si>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</si>
  <si>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</si>
  <si>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</si>
  <si>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</si>
  <si>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</si>
  <si>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</si>
  <si>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</si>
  <si>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</si>
  <si>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</si>
  <si>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</si>
  <si>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</si>
  <si>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</si>
  <si>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</si>
  <si>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</si>
  <si>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</si>
  <si>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</si>
  <si>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</si>
  <si>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</si>
  <si>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</si>
  <si>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</si>
  <si>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</si>
  <si>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</si>
  <si>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</si>
  <si>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</si>
  <si>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</si>
  <si>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</si>
  <si>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</si>
  <si>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</si>
  <si>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</si>
  <si>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</si>
  <si>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</si>
  <si>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</si>
  <si>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</si>
  <si>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</si>
  <si>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</si>
  <si>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</si>
  <si>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</si>
  <si>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</si>
  <si>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</si>
  <si>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</si>
  <si>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</si>
  <si>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</si>
  <si>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</si>
  <si>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</si>
  <si>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</si>
  <si>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</si>
  <si>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</si>
  <si>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</si>
  <si>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</si>
  <si>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</si>
  <si>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</si>
  <si>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</si>
  <si>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</si>
  <si>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</si>
  <si>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</si>
  <si>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</si>
  <si>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</si>
  <si>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</si>
  <si>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</si>
  <si>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</si>
  <si>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</si>
  <si>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</si>
  <si>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</si>
  <si>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</si>
  <si>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</si>
  <si>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</si>
  <si>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</si>
  <si>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</si>
  <si>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</si>
  <si>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</si>
  <si>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</si>
  <si>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</si>
  <si>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</si>
  <si>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</si>
  <si>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</si>
  <si>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</si>
  <si>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</si>
  <si>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</si>
  <si>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</si>
  <si>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</si>
  <si>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</si>
  <si>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</si>
  <si>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</si>
  <si>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</si>
  <si>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</si>
  <si>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</si>
  <si>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</si>
  <si>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</si>
  <si>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</si>
  <si>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</si>
  <si>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</si>
  <si>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</si>
  <si>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</si>
  <si>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</si>
  <si>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</si>
  <si>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</si>
  <si>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</si>
  <si>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</si>
  <si>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</si>
  <si>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</si>
  <si>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</si>
  <si>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</si>
  <si>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</si>
  <si>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</si>
  <si>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</si>
  <si>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</si>
  <si>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</si>
  <si>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</si>
  <si>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</si>
  <si>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</si>
  <si>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</si>
  <si>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</si>
  <si>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</si>
  <si>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</si>
  <si>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</si>
  <si>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</si>
  <si>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</si>
  <si>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</si>
  <si>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</si>
  <si>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</si>
  <si>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</si>
  <si>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</si>
  <si>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</si>
  <si>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</si>
  <si>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</si>
  <si>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</si>
  <si>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</si>
  <si>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</si>
  <si>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</si>
  <si>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</si>
  <si>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</si>
  <si>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</si>
  <si>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</si>
  <si>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</si>
  <si>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</si>
  <si>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</si>
  <si>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</si>
  <si>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</si>
  <si>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</si>
  <si>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</si>
  <si>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</si>
  <si>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</si>
  <si>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</si>
  <si>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</si>
  <si>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</si>
  <si>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</si>
  <si>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</si>
  <si>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</si>
  <si>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</si>
  <si>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</si>
  <si>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</si>
  <si>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</si>
  <si>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</si>
  <si>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</si>
  <si>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</si>
  <si>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</si>
  <si>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</si>
  <si>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</si>
  <si>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</si>
  <si>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</si>
  <si>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</si>
  <si>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</si>
  <si>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</si>
  <si>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</si>
  <si>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</si>
  <si>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</si>
  <si>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</si>
  <si>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</si>
  <si>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</si>
  <si>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</si>
  <si>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</si>
  <si>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</si>
  <si>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</si>
  <si>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</si>
  <si>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</si>
  <si>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</si>
  <si>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</si>
  <si>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</si>
  <si>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</si>
  <si>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</si>
  <si>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</si>
  <si>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</si>
  <si>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</si>
  <si>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</si>
  <si>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</si>
  <si>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</si>
  <si>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</si>
  <si>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</si>
  <si>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</si>
  <si>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</si>
  <si>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</si>
  <si>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</si>
  <si>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</si>
  <si>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</si>
  <si>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66IS2024/03/27</t>
  </si>
  <si>
    <t>HP</t>
  </si>
  <si>
    <t>NR/2024/18691/A/7730</t>
  </si>
  <si>
    <t>ITCWIND</t>
  </si>
  <si>
    <t>NR/2024/18388/A/7430</t>
  </si>
  <si>
    <t>AEML</t>
  </si>
  <si>
    <t>WR/2024/21740/A/7733</t>
  </si>
  <si>
    <t>GOA_Beneficiary</t>
  </si>
  <si>
    <t>WR/2024/21710/A/7729</t>
  </si>
  <si>
    <t>WR/2024/21675/A/7696</t>
  </si>
  <si>
    <t>Manipur_Ben</t>
  </si>
  <si>
    <t>NER/2024/2023/A/7692</t>
  </si>
  <si>
    <t>SOLAPUR_SOLAR</t>
  </si>
  <si>
    <t>NR/2024/18749/C</t>
  </si>
  <si>
    <t>NR/23032024/30032024/HP-57</t>
  </si>
  <si>
    <t>NR/23032024/30032024/HP-60</t>
  </si>
  <si>
    <t>NR/23032024/30032024/HP-64</t>
  </si>
  <si>
    <t>CHANJUII</t>
  </si>
  <si>
    <t>NR/01012024/31032024/ ChanjuII</t>
  </si>
  <si>
    <t>SKS Raigarh</t>
  </si>
  <si>
    <t>NR/01032024/31032024/NVVN/OA/16997</t>
  </si>
  <si>
    <t>TANGEDCO</t>
  </si>
  <si>
    <t>SR/01032024/31032024/SWAP ARRANGEMENT LOA D.NO.366 DT.31-08-2023</t>
  </si>
  <si>
    <t>SBSRPC11PL_BKN</t>
  </si>
  <si>
    <t>NR/01102023/02012046/L_NR_2021_17</t>
  </si>
  <si>
    <t>HIRIYUR_OSTROKANNADA</t>
  </si>
  <si>
    <t>SR/01032024/31032024/SJVN010324NR1590</t>
  </si>
  <si>
    <t>MSEB_Beneficiary</t>
  </si>
  <si>
    <t>WR/16032024/31032024/TPDDL/PMG/MSEDCL/Banking/12112023</t>
  </si>
  <si>
    <t>RSRPL_BKN</t>
  </si>
  <si>
    <t>NR/01032024/31032024/SJVN010324NR1588</t>
  </si>
  <si>
    <t>NR/01032024/31032024/SJVN010324NR1589</t>
  </si>
  <si>
    <t>SR/16032024/31032024/SWAP ARRANGEMENT LOA.NO.365 DT.31-08-2023</t>
  </si>
  <si>
    <t>ARIA</t>
  </si>
  <si>
    <t>Caddie</t>
  </si>
  <si>
    <t>Lodhi</t>
  </si>
  <si>
    <t>Jackson</t>
  </si>
  <si>
    <t>Aspen</t>
  </si>
  <si>
    <t>Oak-II</t>
  </si>
  <si>
    <t>Oak-III</t>
  </si>
  <si>
    <t>Wave</t>
  </si>
  <si>
    <t>ErosRes</t>
  </si>
  <si>
    <t>EROS Grand</t>
  </si>
  <si>
    <t>Vodafone-Okhla</t>
  </si>
  <si>
    <t>Vodafone-Udyog</t>
  </si>
  <si>
    <t>Indian</t>
  </si>
  <si>
    <t>AB Hotels</t>
  </si>
  <si>
    <t>BIRD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</si>
</sst>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274.21600000000001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274.21600000000001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274.21600000000001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274.21600000000001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274.21600000000001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274.21600000000001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274.21600000000001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274.21600000000001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274.21600000000001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274.21600000000001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45378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275</v>
      </c>
    </row>
    <row r="9" spans="1:3">
      <c r="A9" s="46" t="s">
        <v>447</v>
      </c>
      <c r="B9" s="205">
        <v>45378.980902777781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45378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26.9</v>
      </c>
      <c r="C3" s="202">
        <v>26.9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11.222679999999999</v>
      </c>
      <c r="J3" s="21">
        <f>C3*E3/100</f>
        <v>6.2757699999999987</v>
      </c>
      <c r="K3" s="21">
        <f>C3*F3/100</f>
        <v>8.0942099999999986</v>
      </c>
      <c r="L3" s="21">
        <f>C3*G3/100</f>
        <v>1.3073400000000002</v>
      </c>
      <c r="M3" s="156">
        <f>SUM(I3:L3)</f>
        <v>26.899999999999995</v>
      </c>
      <c r="N3" s="22"/>
      <c r="P3" s="37">
        <f t="shared" ref="P3:P34" si="1">I3</f>
        <v>11.222679999999999</v>
      </c>
      <c r="Q3" s="37">
        <f t="shared" ref="Q3:Q34" si="2">J3</f>
        <v>6.2757699999999987</v>
      </c>
      <c r="R3" s="37">
        <f t="shared" ref="R3:R34" si="3">K3</f>
        <v>8.0942099999999986</v>
      </c>
      <c r="S3" s="37">
        <f t="shared" ref="S3:S34" si="4">L3</f>
        <v>1.3073400000000002</v>
      </c>
      <c r="T3" s="37">
        <f>SUM(P3:S3)</f>
        <v>26.899999999999995</v>
      </c>
    </row>
    <row r="4" spans="1:20">
      <c r="A4" s="8" t="s">
        <v>46</v>
      </c>
      <c r="B4" s="202">
        <v>26.9</v>
      </c>
      <c r="C4" s="202">
        <v>26.9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11.222679999999999</v>
      </c>
      <c r="J4" s="21">
        <f t="shared" ref="J4:J67" si="6">C4*E4/100</f>
        <v>6.2757699999999987</v>
      </c>
      <c r="K4" s="21">
        <f t="shared" ref="K4:K67" si="7">C4*F4/100</f>
        <v>8.0942099999999986</v>
      </c>
      <c r="L4" s="21">
        <f t="shared" ref="L4:L67" si="8">C4*G4/100</f>
        <v>1.3073400000000002</v>
      </c>
      <c r="M4" s="157">
        <f t="shared" ref="M4:M67" si="9">SUM(I4:L4)</f>
        <v>26.899999999999995</v>
      </c>
      <c r="N4" s="22"/>
      <c r="P4" s="37">
        <f t="shared" si="1"/>
        <v>11.222679999999999</v>
      </c>
      <c r="Q4" s="37">
        <f t="shared" si="2"/>
        <v>6.2757699999999987</v>
      </c>
      <c r="R4" s="37">
        <f t="shared" si="3"/>
        <v>8.0942099999999986</v>
      </c>
      <c r="S4" s="37">
        <f t="shared" si="4"/>
        <v>1.3073400000000002</v>
      </c>
      <c r="T4" s="37">
        <f t="shared" ref="T4:T67" si="10">SUM(P4:S4)</f>
        <v>26.899999999999995</v>
      </c>
    </row>
    <row r="5" spans="1:20">
      <c r="A5" s="8" t="s">
        <v>47</v>
      </c>
      <c r="B5" s="202">
        <v>26.9</v>
      </c>
      <c r="C5" s="202">
        <v>26.9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11.222679999999999</v>
      </c>
      <c r="J5" s="21">
        <f t="shared" si="6"/>
        <v>6.2757699999999987</v>
      </c>
      <c r="K5" s="21">
        <f t="shared" si="7"/>
        <v>8.0942099999999986</v>
      </c>
      <c r="L5" s="21">
        <f t="shared" si="8"/>
        <v>1.3073400000000002</v>
      </c>
      <c r="M5" s="157">
        <f t="shared" si="9"/>
        <v>26.899999999999995</v>
      </c>
      <c r="N5" s="22"/>
      <c r="P5" s="37">
        <f t="shared" si="1"/>
        <v>11.222679999999999</v>
      </c>
      <c r="Q5" s="37">
        <f t="shared" si="2"/>
        <v>6.2757699999999987</v>
      </c>
      <c r="R5" s="37">
        <f t="shared" si="3"/>
        <v>8.0942099999999986</v>
      </c>
      <c r="S5" s="37">
        <f t="shared" si="4"/>
        <v>1.3073400000000002</v>
      </c>
      <c r="T5" s="37">
        <f t="shared" si="10"/>
        <v>26.899999999999995</v>
      </c>
    </row>
    <row r="6" spans="1:20">
      <c r="A6" s="8" t="s">
        <v>48</v>
      </c>
      <c r="B6" s="202">
        <v>26.9</v>
      </c>
      <c r="C6" s="202">
        <v>26.9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11.222679999999999</v>
      </c>
      <c r="J6" s="21">
        <f t="shared" si="6"/>
        <v>6.2757699999999987</v>
      </c>
      <c r="K6" s="21">
        <f t="shared" si="7"/>
        <v>8.0942099999999986</v>
      </c>
      <c r="L6" s="21">
        <f t="shared" si="8"/>
        <v>1.3073400000000002</v>
      </c>
      <c r="M6" s="157">
        <f t="shared" si="9"/>
        <v>26.899999999999995</v>
      </c>
      <c r="N6" s="22"/>
      <c r="P6" s="37">
        <f t="shared" si="1"/>
        <v>11.222679999999999</v>
      </c>
      <c r="Q6" s="37">
        <f t="shared" si="2"/>
        <v>6.2757699999999987</v>
      </c>
      <c r="R6" s="37">
        <f t="shared" si="3"/>
        <v>8.0942099999999986</v>
      </c>
      <c r="S6" s="37">
        <f t="shared" si="4"/>
        <v>1.3073400000000002</v>
      </c>
      <c r="T6" s="37">
        <f t="shared" si="10"/>
        <v>26.899999999999995</v>
      </c>
    </row>
    <row r="7" spans="1:20">
      <c r="A7" s="8" t="s">
        <v>49</v>
      </c>
      <c r="B7" s="202">
        <v>26.9</v>
      </c>
      <c r="C7" s="202">
        <v>26.9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11.222679999999999</v>
      </c>
      <c r="J7" s="21">
        <f t="shared" si="6"/>
        <v>6.2757699999999987</v>
      </c>
      <c r="K7" s="21">
        <f t="shared" si="7"/>
        <v>8.0942099999999986</v>
      </c>
      <c r="L7" s="21">
        <f t="shared" si="8"/>
        <v>1.3073400000000002</v>
      </c>
      <c r="M7" s="157">
        <f t="shared" si="9"/>
        <v>26.899999999999995</v>
      </c>
      <c r="N7" s="22"/>
      <c r="P7" s="37">
        <f t="shared" si="1"/>
        <v>11.222679999999999</v>
      </c>
      <c r="Q7" s="37">
        <f t="shared" si="2"/>
        <v>6.2757699999999987</v>
      </c>
      <c r="R7" s="37">
        <f t="shared" si="3"/>
        <v>8.0942099999999986</v>
      </c>
      <c r="S7" s="37">
        <f t="shared" si="4"/>
        <v>1.3073400000000002</v>
      </c>
      <c r="T7" s="37">
        <f t="shared" si="10"/>
        <v>26.899999999999995</v>
      </c>
    </row>
    <row r="8" spans="1:20">
      <c r="A8" s="8" t="s">
        <v>50</v>
      </c>
      <c r="B8" s="202">
        <v>26.9</v>
      </c>
      <c r="C8" s="202">
        <v>26.9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11.222679999999999</v>
      </c>
      <c r="J8" s="21">
        <f t="shared" si="6"/>
        <v>6.2757699999999987</v>
      </c>
      <c r="K8" s="21">
        <f t="shared" si="7"/>
        <v>8.0942099999999986</v>
      </c>
      <c r="L8" s="21">
        <f t="shared" si="8"/>
        <v>1.3073400000000002</v>
      </c>
      <c r="M8" s="157">
        <f t="shared" si="9"/>
        <v>26.899999999999995</v>
      </c>
      <c r="N8" s="22"/>
      <c r="P8" s="37">
        <f t="shared" si="1"/>
        <v>11.222679999999999</v>
      </c>
      <c r="Q8" s="37">
        <f t="shared" si="2"/>
        <v>6.2757699999999987</v>
      </c>
      <c r="R8" s="37">
        <f t="shared" si="3"/>
        <v>8.0942099999999986</v>
      </c>
      <c r="S8" s="37">
        <f t="shared" si="4"/>
        <v>1.3073400000000002</v>
      </c>
      <c r="T8" s="37">
        <f t="shared" si="10"/>
        <v>26.899999999999995</v>
      </c>
    </row>
    <row r="9" spans="1:20">
      <c r="A9" s="8" t="s">
        <v>51</v>
      </c>
      <c r="B9" s="202">
        <v>26.9</v>
      </c>
      <c r="C9" s="202">
        <v>26.9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11.222679999999999</v>
      </c>
      <c r="J9" s="21">
        <f t="shared" si="6"/>
        <v>6.2757699999999987</v>
      </c>
      <c r="K9" s="21">
        <f t="shared" si="7"/>
        <v>8.0942099999999986</v>
      </c>
      <c r="L9" s="21">
        <f t="shared" si="8"/>
        <v>1.3073400000000002</v>
      </c>
      <c r="M9" s="157">
        <f t="shared" si="9"/>
        <v>26.899999999999995</v>
      </c>
      <c r="N9" s="22"/>
      <c r="P9" s="37">
        <f t="shared" si="1"/>
        <v>11.222679999999999</v>
      </c>
      <c r="Q9" s="37">
        <f t="shared" si="2"/>
        <v>6.2757699999999987</v>
      </c>
      <c r="R9" s="37">
        <f t="shared" si="3"/>
        <v>8.0942099999999986</v>
      </c>
      <c r="S9" s="37">
        <f t="shared" si="4"/>
        <v>1.3073400000000002</v>
      </c>
      <c r="T9" s="37">
        <f t="shared" si="10"/>
        <v>26.899999999999995</v>
      </c>
    </row>
    <row r="10" spans="1:20">
      <c r="A10" s="8" t="s">
        <v>52</v>
      </c>
      <c r="B10" s="202">
        <v>26.9</v>
      </c>
      <c r="C10" s="202">
        <v>26.9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11.222679999999999</v>
      </c>
      <c r="J10" s="21">
        <f t="shared" si="6"/>
        <v>6.2757699999999987</v>
      </c>
      <c r="K10" s="21">
        <f t="shared" si="7"/>
        <v>8.0942099999999986</v>
      </c>
      <c r="L10" s="21">
        <f t="shared" si="8"/>
        <v>1.3073400000000002</v>
      </c>
      <c r="M10" s="157">
        <f t="shared" si="9"/>
        <v>26.899999999999995</v>
      </c>
      <c r="N10" s="22"/>
      <c r="P10" s="37">
        <f t="shared" si="1"/>
        <v>11.222679999999999</v>
      </c>
      <c r="Q10" s="37">
        <f t="shared" si="2"/>
        <v>6.2757699999999987</v>
      </c>
      <c r="R10" s="37">
        <f t="shared" si="3"/>
        <v>8.0942099999999986</v>
      </c>
      <c r="S10" s="37">
        <f t="shared" si="4"/>
        <v>1.3073400000000002</v>
      </c>
      <c r="T10" s="37">
        <f t="shared" si="10"/>
        <v>26.899999999999995</v>
      </c>
    </row>
    <row r="11" spans="1:20">
      <c r="A11" s="8" t="s">
        <v>53</v>
      </c>
      <c r="B11" s="202">
        <v>26.9</v>
      </c>
      <c r="C11" s="202">
        <v>26.9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11.222679999999999</v>
      </c>
      <c r="J11" s="21">
        <f t="shared" si="6"/>
        <v>6.2757699999999987</v>
      </c>
      <c r="K11" s="21">
        <f t="shared" si="7"/>
        <v>8.0942099999999986</v>
      </c>
      <c r="L11" s="21">
        <f t="shared" si="8"/>
        <v>1.3073400000000002</v>
      </c>
      <c r="M11" s="157">
        <f t="shared" si="9"/>
        <v>26.899999999999995</v>
      </c>
      <c r="N11" s="22"/>
      <c r="P11" s="37">
        <f t="shared" si="1"/>
        <v>11.222679999999999</v>
      </c>
      <c r="Q11" s="37">
        <f t="shared" si="2"/>
        <v>6.2757699999999987</v>
      </c>
      <c r="R11" s="37">
        <f t="shared" si="3"/>
        <v>8.0942099999999986</v>
      </c>
      <c r="S11" s="37">
        <f t="shared" si="4"/>
        <v>1.3073400000000002</v>
      </c>
      <c r="T11" s="37">
        <f t="shared" si="10"/>
        <v>26.899999999999995</v>
      </c>
    </row>
    <row r="12" spans="1:20">
      <c r="A12" s="8" t="s">
        <v>54</v>
      </c>
      <c r="B12" s="202">
        <v>26.9</v>
      </c>
      <c r="C12" s="202">
        <v>26.9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11.222679999999999</v>
      </c>
      <c r="J12" s="21">
        <f t="shared" si="6"/>
        <v>6.2757699999999987</v>
      </c>
      <c r="K12" s="21">
        <f t="shared" si="7"/>
        <v>8.0942099999999986</v>
      </c>
      <c r="L12" s="21">
        <f t="shared" si="8"/>
        <v>1.3073400000000002</v>
      </c>
      <c r="M12" s="157">
        <f t="shared" si="9"/>
        <v>26.899999999999995</v>
      </c>
      <c r="N12" s="22"/>
      <c r="P12" s="37">
        <f t="shared" si="1"/>
        <v>11.222679999999999</v>
      </c>
      <c r="Q12" s="37">
        <f t="shared" si="2"/>
        <v>6.2757699999999987</v>
      </c>
      <c r="R12" s="37">
        <f t="shared" si="3"/>
        <v>8.0942099999999986</v>
      </c>
      <c r="S12" s="37">
        <f t="shared" si="4"/>
        <v>1.3073400000000002</v>
      </c>
      <c r="T12" s="37">
        <f t="shared" si="10"/>
        <v>26.899999999999995</v>
      </c>
    </row>
    <row r="13" spans="1:20">
      <c r="A13" s="8" t="s">
        <v>55</v>
      </c>
      <c r="B13" s="202">
        <v>26.9</v>
      </c>
      <c r="C13" s="202">
        <v>26.9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11.222679999999999</v>
      </c>
      <c r="J13" s="21">
        <f t="shared" si="6"/>
        <v>6.2757699999999987</v>
      </c>
      <c r="K13" s="21">
        <f t="shared" si="7"/>
        <v>8.0942099999999986</v>
      </c>
      <c r="L13" s="21">
        <f t="shared" si="8"/>
        <v>1.3073400000000002</v>
      </c>
      <c r="M13" s="157">
        <f t="shared" si="9"/>
        <v>26.899999999999995</v>
      </c>
      <c r="N13" s="22"/>
      <c r="P13" s="37">
        <f t="shared" si="1"/>
        <v>11.222679999999999</v>
      </c>
      <c r="Q13" s="37">
        <f t="shared" si="2"/>
        <v>6.2757699999999987</v>
      </c>
      <c r="R13" s="37">
        <f t="shared" si="3"/>
        <v>8.0942099999999986</v>
      </c>
      <c r="S13" s="37">
        <f t="shared" si="4"/>
        <v>1.3073400000000002</v>
      </c>
      <c r="T13" s="37">
        <f t="shared" si="10"/>
        <v>26.899999999999995</v>
      </c>
    </row>
    <row r="14" spans="1:20">
      <c r="A14" s="8" t="s">
        <v>56</v>
      </c>
      <c r="B14" s="202">
        <v>26.9</v>
      </c>
      <c r="C14" s="202">
        <v>26.9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11.222679999999999</v>
      </c>
      <c r="J14" s="21">
        <f t="shared" si="6"/>
        <v>6.2757699999999987</v>
      </c>
      <c r="K14" s="21">
        <f t="shared" si="7"/>
        <v>8.0942099999999986</v>
      </c>
      <c r="L14" s="21">
        <f t="shared" si="8"/>
        <v>1.3073400000000002</v>
      </c>
      <c r="M14" s="157">
        <f t="shared" si="9"/>
        <v>26.899999999999995</v>
      </c>
      <c r="N14" s="22"/>
      <c r="P14" s="37">
        <f t="shared" si="1"/>
        <v>11.222679999999999</v>
      </c>
      <c r="Q14" s="37">
        <f t="shared" si="2"/>
        <v>6.2757699999999987</v>
      </c>
      <c r="R14" s="37">
        <f t="shared" si="3"/>
        <v>8.0942099999999986</v>
      </c>
      <c r="S14" s="37">
        <f t="shared" si="4"/>
        <v>1.3073400000000002</v>
      </c>
      <c r="T14" s="37">
        <f t="shared" si="10"/>
        <v>26.899999999999995</v>
      </c>
    </row>
    <row r="15" spans="1:20">
      <c r="A15" s="8" t="s">
        <v>57</v>
      </c>
      <c r="B15" s="202">
        <v>26.9</v>
      </c>
      <c r="C15" s="202">
        <v>26.9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11.222679999999999</v>
      </c>
      <c r="J15" s="21">
        <f t="shared" si="6"/>
        <v>6.2757699999999987</v>
      </c>
      <c r="K15" s="21">
        <f t="shared" si="7"/>
        <v>8.0942099999999986</v>
      </c>
      <c r="L15" s="21">
        <f t="shared" si="8"/>
        <v>1.3073400000000002</v>
      </c>
      <c r="M15" s="157">
        <f t="shared" si="9"/>
        <v>26.899999999999995</v>
      </c>
      <c r="N15" s="22"/>
      <c r="P15" s="37">
        <f t="shared" si="1"/>
        <v>11.222679999999999</v>
      </c>
      <c r="Q15" s="37">
        <f t="shared" si="2"/>
        <v>6.2757699999999987</v>
      </c>
      <c r="R15" s="37">
        <f t="shared" si="3"/>
        <v>8.0942099999999986</v>
      </c>
      <c r="S15" s="37">
        <f t="shared" si="4"/>
        <v>1.3073400000000002</v>
      </c>
      <c r="T15" s="37">
        <f t="shared" si="10"/>
        <v>26.899999999999995</v>
      </c>
    </row>
    <row r="16" spans="1:20">
      <c r="A16" s="8" t="s">
        <v>58</v>
      </c>
      <c r="B16" s="202">
        <v>26.9</v>
      </c>
      <c r="C16" s="202">
        <v>26.9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11.222679999999999</v>
      </c>
      <c r="J16" s="21">
        <f t="shared" si="6"/>
        <v>6.2757699999999987</v>
      </c>
      <c r="K16" s="21">
        <f t="shared" si="7"/>
        <v>8.0942099999999986</v>
      </c>
      <c r="L16" s="21">
        <f t="shared" si="8"/>
        <v>1.3073400000000002</v>
      </c>
      <c r="M16" s="157">
        <f t="shared" si="9"/>
        <v>26.899999999999995</v>
      </c>
      <c r="N16" s="22"/>
      <c r="P16" s="37">
        <f t="shared" si="1"/>
        <v>11.222679999999999</v>
      </c>
      <c r="Q16" s="37">
        <f t="shared" si="2"/>
        <v>6.2757699999999987</v>
      </c>
      <c r="R16" s="37">
        <f t="shared" si="3"/>
        <v>8.0942099999999986</v>
      </c>
      <c r="S16" s="37">
        <f t="shared" si="4"/>
        <v>1.3073400000000002</v>
      </c>
      <c r="T16" s="37">
        <f t="shared" si="10"/>
        <v>26.899999999999995</v>
      </c>
    </row>
    <row r="17" spans="1:20">
      <c r="A17" s="8" t="s">
        <v>59</v>
      </c>
      <c r="B17" s="202">
        <v>26.9</v>
      </c>
      <c r="C17" s="202">
        <v>26.9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11.222679999999999</v>
      </c>
      <c r="J17" s="21">
        <f t="shared" si="6"/>
        <v>6.2757699999999987</v>
      </c>
      <c r="K17" s="21">
        <f t="shared" si="7"/>
        <v>8.0942099999999986</v>
      </c>
      <c r="L17" s="21">
        <f t="shared" si="8"/>
        <v>1.3073400000000002</v>
      </c>
      <c r="M17" s="157">
        <f t="shared" si="9"/>
        <v>26.899999999999995</v>
      </c>
      <c r="N17" s="22"/>
      <c r="P17" s="37">
        <f t="shared" si="1"/>
        <v>11.222679999999999</v>
      </c>
      <c r="Q17" s="37">
        <f t="shared" si="2"/>
        <v>6.2757699999999987</v>
      </c>
      <c r="R17" s="37">
        <f t="shared" si="3"/>
        <v>8.0942099999999986</v>
      </c>
      <c r="S17" s="37">
        <f t="shared" si="4"/>
        <v>1.3073400000000002</v>
      </c>
      <c r="T17" s="37">
        <f t="shared" si="10"/>
        <v>26.899999999999995</v>
      </c>
    </row>
    <row r="18" spans="1:20">
      <c r="A18" s="8" t="s">
        <v>60</v>
      </c>
      <c r="B18" s="202">
        <v>26.9</v>
      </c>
      <c r="C18" s="202">
        <v>26.9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11.222679999999999</v>
      </c>
      <c r="J18" s="21">
        <f t="shared" si="6"/>
        <v>6.2757699999999987</v>
      </c>
      <c r="K18" s="21">
        <f t="shared" si="7"/>
        <v>8.0942099999999986</v>
      </c>
      <c r="L18" s="21">
        <f t="shared" si="8"/>
        <v>1.3073400000000002</v>
      </c>
      <c r="M18" s="157">
        <f t="shared" si="9"/>
        <v>26.899999999999995</v>
      </c>
      <c r="N18" s="22"/>
      <c r="P18" s="37">
        <f t="shared" si="1"/>
        <v>11.222679999999999</v>
      </c>
      <c r="Q18" s="37">
        <f t="shared" si="2"/>
        <v>6.2757699999999987</v>
      </c>
      <c r="R18" s="37">
        <f t="shared" si="3"/>
        <v>8.0942099999999986</v>
      </c>
      <c r="S18" s="37">
        <f t="shared" si="4"/>
        <v>1.3073400000000002</v>
      </c>
      <c r="T18" s="37">
        <f t="shared" si="10"/>
        <v>26.899999999999995</v>
      </c>
    </row>
    <row r="19" spans="1:20">
      <c r="A19" s="8" t="s">
        <v>61</v>
      </c>
      <c r="B19" s="202">
        <v>26.9</v>
      </c>
      <c r="C19" s="202">
        <v>26.9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11.222679999999999</v>
      </c>
      <c r="J19" s="21">
        <f t="shared" si="6"/>
        <v>6.2757699999999987</v>
      </c>
      <c r="K19" s="21">
        <f t="shared" si="7"/>
        <v>8.0942099999999986</v>
      </c>
      <c r="L19" s="21">
        <f t="shared" si="8"/>
        <v>1.3073400000000002</v>
      </c>
      <c r="M19" s="157">
        <f t="shared" si="9"/>
        <v>26.899999999999995</v>
      </c>
      <c r="N19" s="22"/>
      <c r="P19" s="37">
        <f t="shared" si="1"/>
        <v>11.222679999999999</v>
      </c>
      <c r="Q19" s="37">
        <f t="shared" si="2"/>
        <v>6.2757699999999987</v>
      </c>
      <c r="R19" s="37">
        <f t="shared" si="3"/>
        <v>8.0942099999999986</v>
      </c>
      <c r="S19" s="37">
        <f t="shared" si="4"/>
        <v>1.3073400000000002</v>
      </c>
      <c r="T19" s="37">
        <f t="shared" si="10"/>
        <v>26.899999999999995</v>
      </c>
    </row>
    <row r="20" spans="1:20">
      <c r="A20" s="8" t="s">
        <v>62</v>
      </c>
      <c r="B20" s="202">
        <v>26.9</v>
      </c>
      <c r="C20" s="202">
        <v>26.9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11.222679999999999</v>
      </c>
      <c r="J20" s="21">
        <f t="shared" si="6"/>
        <v>6.2757699999999987</v>
      </c>
      <c r="K20" s="21">
        <f t="shared" si="7"/>
        <v>8.0942099999999986</v>
      </c>
      <c r="L20" s="21">
        <f t="shared" si="8"/>
        <v>1.3073400000000002</v>
      </c>
      <c r="M20" s="157">
        <f t="shared" si="9"/>
        <v>26.899999999999995</v>
      </c>
      <c r="N20" s="22"/>
      <c r="P20" s="37">
        <f t="shared" si="1"/>
        <v>11.222679999999999</v>
      </c>
      <c r="Q20" s="37">
        <f t="shared" si="2"/>
        <v>6.2757699999999987</v>
      </c>
      <c r="R20" s="37">
        <f t="shared" si="3"/>
        <v>8.0942099999999986</v>
      </c>
      <c r="S20" s="37">
        <f t="shared" si="4"/>
        <v>1.3073400000000002</v>
      </c>
      <c r="T20" s="37">
        <f t="shared" si="10"/>
        <v>26.899999999999995</v>
      </c>
    </row>
    <row r="21" spans="1:20">
      <c r="A21" s="8" t="s">
        <v>63</v>
      </c>
      <c r="B21" s="202">
        <v>26.9</v>
      </c>
      <c r="C21" s="202">
        <v>26.9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11.222679999999999</v>
      </c>
      <c r="J21" s="21">
        <f t="shared" si="6"/>
        <v>6.2757699999999987</v>
      </c>
      <c r="K21" s="21">
        <f t="shared" si="7"/>
        <v>8.0942099999999986</v>
      </c>
      <c r="L21" s="21">
        <f t="shared" si="8"/>
        <v>1.3073400000000002</v>
      </c>
      <c r="M21" s="157">
        <f t="shared" si="9"/>
        <v>26.899999999999995</v>
      </c>
      <c r="N21" s="22"/>
      <c r="P21" s="37">
        <f t="shared" si="1"/>
        <v>11.222679999999999</v>
      </c>
      <c r="Q21" s="37">
        <f t="shared" si="2"/>
        <v>6.2757699999999987</v>
      </c>
      <c r="R21" s="37">
        <f t="shared" si="3"/>
        <v>8.0942099999999986</v>
      </c>
      <c r="S21" s="37">
        <f t="shared" si="4"/>
        <v>1.3073400000000002</v>
      </c>
      <c r="T21" s="37">
        <f t="shared" si="10"/>
        <v>26.899999999999995</v>
      </c>
    </row>
    <row r="22" spans="1:20">
      <c r="A22" s="8" t="s">
        <v>64</v>
      </c>
      <c r="B22" s="202">
        <v>26.9</v>
      </c>
      <c r="C22" s="202">
        <v>26.9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11.222679999999999</v>
      </c>
      <c r="J22" s="21">
        <f t="shared" si="6"/>
        <v>6.2757699999999987</v>
      </c>
      <c r="K22" s="21">
        <f t="shared" si="7"/>
        <v>8.0942099999999986</v>
      </c>
      <c r="L22" s="21">
        <f t="shared" si="8"/>
        <v>1.3073400000000002</v>
      </c>
      <c r="M22" s="157">
        <f t="shared" si="9"/>
        <v>26.899999999999995</v>
      </c>
      <c r="N22" s="22"/>
      <c r="P22" s="37">
        <f t="shared" si="1"/>
        <v>11.222679999999999</v>
      </c>
      <c r="Q22" s="37">
        <f t="shared" si="2"/>
        <v>6.2757699999999987</v>
      </c>
      <c r="R22" s="37">
        <f t="shared" si="3"/>
        <v>8.0942099999999986</v>
      </c>
      <c r="S22" s="37">
        <f t="shared" si="4"/>
        <v>1.3073400000000002</v>
      </c>
      <c r="T22" s="37">
        <f t="shared" si="10"/>
        <v>26.899999999999995</v>
      </c>
    </row>
    <row r="23" spans="1:20">
      <c r="A23" s="8" t="s">
        <v>65</v>
      </c>
      <c r="B23" s="202">
        <v>26.9</v>
      </c>
      <c r="C23" s="202">
        <v>26.9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11.222679999999999</v>
      </c>
      <c r="J23" s="21">
        <f t="shared" si="6"/>
        <v>6.2757699999999987</v>
      </c>
      <c r="K23" s="21">
        <f t="shared" si="7"/>
        <v>8.0942099999999986</v>
      </c>
      <c r="L23" s="21">
        <f t="shared" si="8"/>
        <v>1.3073400000000002</v>
      </c>
      <c r="M23" s="157">
        <f t="shared" si="9"/>
        <v>26.899999999999995</v>
      </c>
      <c r="N23" s="22"/>
      <c r="P23" s="37">
        <f t="shared" si="1"/>
        <v>11.222679999999999</v>
      </c>
      <c r="Q23" s="37">
        <f t="shared" si="2"/>
        <v>6.2757699999999987</v>
      </c>
      <c r="R23" s="37">
        <f t="shared" si="3"/>
        <v>8.0942099999999986</v>
      </c>
      <c r="S23" s="37">
        <f t="shared" si="4"/>
        <v>1.3073400000000002</v>
      </c>
      <c r="T23" s="37">
        <f t="shared" si="10"/>
        <v>26.899999999999995</v>
      </c>
    </row>
    <row r="24" spans="1:20">
      <c r="A24" s="8" t="s">
        <v>66</v>
      </c>
      <c r="B24" s="202">
        <v>26.9</v>
      </c>
      <c r="C24" s="202">
        <v>26.9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11.222679999999999</v>
      </c>
      <c r="J24" s="21">
        <f t="shared" si="6"/>
        <v>6.2757699999999987</v>
      </c>
      <c r="K24" s="21">
        <f t="shared" si="7"/>
        <v>8.0942099999999986</v>
      </c>
      <c r="L24" s="21">
        <f t="shared" si="8"/>
        <v>1.3073400000000002</v>
      </c>
      <c r="M24" s="157">
        <f t="shared" si="9"/>
        <v>26.899999999999995</v>
      </c>
      <c r="N24" s="22"/>
      <c r="P24" s="37">
        <f t="shared" si="1"/>
        <v>11.222679999999999</v>
      </c>
      <c r="Q24" s="37">
        <f t="shared" si="2"/>
        <v>6.2757699999999987</v>
      </c>
      <c r="R24" s="37">
        <f t="shared" si="3"/>
        <v>8.0942099999999986</v>
      </c>
      <c r="S24" s="37">
        <f t="shared" si="4"/>
        <v>1.3073400000000002</v>
      </c>
      <c r="T24" s="37">
        <f t="shared" si="10"/>
        <v>26.899999999999995</v>
      </c>
    </row>
    <row r="25" spans="1:20">
      <c r="A25" s="8" t="s">
        <v>67</v>
      </c>
      <c r="B25" s="202">
        <v>26.9</v>
      </c>
      <c r="C25" s="202">
        <v>26.9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11.222679999999999</v>
      </c>
      <c r="J25" s="21">
        <f t="shared" si="6"/>
        <v>6.2757699999999987</v>
      </c>
      <c r="K25" s="21">
        <f t="shared" si="7"/>
        <v>8.0942099999999986</v>
      </c>
      <c r="L25" s="21">
        <f t="shared" si="8"/>
        <v>1.3073400000000002</v>
      </c>
      <c r="M25" s="157">
        <f t="shared" si="9"/>
        <v>26.899999999999995</v>
      </c>
      <c r="N25" s="22"/>
      <c r="P25" s="37">
        <f t="shared" si="1"/>
        <v>11.222679999999999</v>
      </c>
      <c r="Q25" s="37">
        <f t="shared" si="2"/>
        <v>6.2757699999999987</v>
      </c>
      <c r="R25" s="37">
        <f t="shared" si="3"/>
        <v>8.0942099999999986</v>
      </c>
      <c r="S25" s="37">
        <f t="shared" si="4"/>
        <v>1.3073400000000002</v>
      </c>
      <c r="T25" s="37">
        <f t="shared" si="10"/>
        <v>26.899999999999995</v>
      </c>
    </row>
    <row r="26" spans="1:20">
      <c r="A26" s="8" t="s">
        <v>68</v>
      </c>
      <c r="B26" s="202">
        <v>26.9</v>
      </c>
      <c r="C26" s="202">
        <v>26.9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11.222679999999999</v>
      </c>
      <c r="J26" s="21">
        <f t="shared" si="6"/>
        <v>6.2757699999999987</v>
      </c>
      <c r="K26" s="21">
        <f t="shared" si="7"/>
        <v>8.0942099999999986</v>
      </c>
      <c r="L26" s="21">
        <f t="shared" si="8"/>
        <v>1.3073400000000002</v>
      </c>
      <c r="M26" s="157">
        <f t="shared" si="9"/>
        <v>26.899999999999995</v>
      </c>
      <c r="N26" s="22"/>
      <c r="P26" s="37">
        <f t="shared" si="1"/>
        <v>11.222679999999999</v>
      </c>
      <c r="Q26" s="37">
        <f t="shared" si="2"/>
        <v>6.2757699999999987</v>
      </c>
      <c r="R26" s="37">
        <f t="shared" si="3"/>
        <v>8.0942099999999986</v>
      </c>
      <c r="S26" s="37">
        <f t="shared" si="4"/>
        <v>1.3073400000000002</v>
      </c>
      <c r="T26" s="37">
        <f t="shared" si="10"/>
        <v>26.899999999999995</v>
      </c>
    </row>
    <row r="27" spans="1:20">
      <c r="A27" s="8" t="s">
        <v>69</v>
      </c>
      <c r="B27" s="202">
        <v>26.9</v>
      </c>
      <c r="C27" s="202">
        <v>26.9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11.222679999999999</v>
      </c>
      <c r="J27" s="21">
        <f t="shared" si="6"/>
        <v>6.2757699999999987</v>
      </c>
      <c r="K27" s="21">
        <f t="shared" si="7"/>
        <v>8.0942099999999986</v>
      </c>
      <c r="L27" s="21">
        <f t="shared" si="8"/>
        <v>1.3073400000000002</v>
      </c>
      <c r="M27" s="157">
        <f t="shared" si="9"/>
        <v>26.899999999999995</v>
      </c>
      <c r="N27" s="22"/>
      <c r="P27" s="37">
        <f t="shared" si="1"/>
        <v>11.222679999999999</v>
      </c>
      <c r="Q27" s="37">
        <f t="shared" si="2"/>
        <v>6.2757699999999987</v>
      </c>
      <c r="R27" s="37">
        <f t="shared" si="3"/>
        <v>8.0942099999999986</v>
      </c>
      <c r="S27" s="37">
        <f t="shared" si="4"/>
        <v>1.3073400000000002</v>
      </c>
      <c r="T27" s="37">
        <f t="shared" si="10"/>
        <v>26.899999999999995</v>
      </c>
    </row>
    <row r="28" spans="1:20">
      <c r="A28" s="8" t="s">
        <v>70</v>
      </c>
      <c r="B28" s="202">
        <v>26.9</v>
      </c>
      <c r="C28" s="202">
        <v>26.9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11.222679999999999</v>
      </c>
      <c r="J28" s="21">
        <f t="shared" si="6"/>
        <v>6.2757699999999987</v>
      </c>
      <c r="K28" s="21">
        <f t="shared" si="7"/>
        <v>8.0942099999999986</v>
      </c>
      <c r="L28" s="21">
        <f t="shared" si="8"/>
        <v>1.3073400000000002</v>
      </c>
      <c r="M28" s="157">
        <f t="shared" si="9"/>
        <v>26.899999999999995</v>
      </c>
      <c r="N28" s="22"/>
      <c r="P28" s="37">
        <f t="shared" si="1"/>
        <v>11.222679999999999</v>
      </c>
      <c r="Q28" s="37">
        <f t="shared" si="2"/>
        <v>6.2757699999999987</v>
      </c>
      <c r="R28" s="37">
        <f t="shared" si="3"/>
        <v>8.0942099999999986</v>
      </c>
      <c r="S28" s="37">
        <f t="shared" si="4"/>
        <v>1.3073400000000002</v>
      </c>
      <c r="T28" s="37">
        <f t="shared" si="10"/>
        <v>26.899999999999995</v>
      </c>
    </row>
    <row r="29" spans="1:20">
      <c r="A29" s="8" t="s">
        <v>71</v>
      </c>
      <c r="B29" s="202">
        <v>26.9</v>
      </c>
      <c r="C29" s="202">
        <v>26.9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11.222679999999999</v>
      </c>
      <c r="J29" s="21">
        <f t="shared" si="6"/>
        <v>6.2757699999999987</v>
      </c>
      <c r="K29" s="21">
        <f t="shared" si="7"/>
        <v>8.0942099999999986</v>
      </c>
      <c r="L29" s="21">
        <f t="shared" si="8"/>
        <v>1.3073400000000002</v>
      </c>
      <c r="M29" s="157">
        <f t="shared" si="9"/>
        <v>26.899999999999995</v>
      </c>
      <c r="N29" s="22"/>
      <c r="P29" s="37">
        <f t="shared" si="1"/>
        <v>11.222679999999999</v>
      </c>
      <c r="Q29" s="37">
        <f t="shared" si="2"/>
        <v>6.2757699999999987</v>
      </c>
      <c r="R29" s="37">
        <f t="shared" si="3"/>
        <v>8.0942099999999986</v>
      </c>
      <c r="S29" s="37">
        <f t="shared" si="4"/>
        <v>1.3073400000000002</v>
      </c>
      <c r="T29" s="37">
        <f t="shared" si="10"/>
        <v>26.899999999999995</v>
      </c>
    </row>
    <row r="30" spans="1:20">
      <c r="A30" s="8" t="s">
        <v>72</v>
      </c>
      <c r="B30" s="202">
        <v>26.9</v>
      </c>
      <c r="C30" s="202">
        <v>26.9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11.222679999999999</v>
      </c>
      <c r="J30" s="21">
        <f t="shared" si="6"/>
        <v>6.2757699999999987</v>
      </c>
      <c r="K30" s="21">
        <f t="shared" si="7"/>
        <v>8.0942099999999986</v>
      </c>
      <c r="L30" s="21">
        <f t="shared" si="8"/>
        <v>1.3073400000000002</v>
      </c>
      <c r="M30" s="157">
        <f t="shared" si="9"/>
        <v>26.899999999999995</v>
      </c>
      <c r="N30" s="22"/>
      <c r="P30" s="37">
        <f t="shared" si="1"/>
        <v>11.222679999999999</v>
      </c>
      <c r="Q30" s="37">
        <f t="shared" si="2"/>
        <v>6.2757699999999987</v>
      </c>
      <c r="R30" s="37">
        <f t="shared" si="3"/>
        <v>8.0942099999999986</v>
      </c>
      <c r="S30" s="37">
        <f t="shared" si="4"/>
        <v>1.3073400000000002</v>
      </c>
      <c r="T30" s="37">
        <f t="shared" si="10"/>
        <v>26.899999999999995</v>
      </c>
    </row>
    <row r="31" spans="1:20">
      <c r="A31" s="8" t="s">
        <v>73</v>
      </c>
      <c r="B31" s="202">
        <v>26.9</v>
      </c>
      <c r="C31" s="202">
        <v>26.9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11.222679999999999</v>
      </c>
      <c r="J31" s="21">
        <f t="shared" si="6"/>
        <v>6.2757699999999987</v>
      </c>
      <c r="K31" s="21">
        <f t="shared" si="7"/>
        <v>8.0942099999999986</v>
      </c>
      <c r="L31" s="21">
        <f t="shared" si="8"/>
        <v>1.3073400000000002</v>
      </c>
      <c r="M31" s="157">
        <f t="shared" si="9"/>
        <v>26.899999999999995</v>
      </c>
      <c r="N31" s="22"/>
      <c r="P31" s="37">
        <f t="shared" si="1"/>
        <v>11.222679999999999</v>
      </c>
      <c r="Q31" s="37">
        <f t="shared" si="2"/>
        <v>6.2757699999999987</v>
      </c>
      <c r="R31" s="37">
        <f t="shared" si="3"/>
        <v>8.0942099999999986</v>
      </c>
      <c r="S31" s="37">
        <f t="shared" si="4"/>
        <v>1.3073400000000002</v>
      </c>
      <c r="T31" s="37">
        <f t="shared" si="10"/>
        <v>26.899999999999995</v>
      </c>
    </row>
    <row r="32" spans="1:20">
      <c r="A32" s="8" t="s">
        <v>74</v>
      </c>
      <c r="B32" s="202">
        <v>26.9</v>
      </c>
      <c r="C32" s="202">
        <v>26.9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11.222679999999999</v>
      </c>
      <c r="J32" s="21">
        <f t="shared" si="6"/>
        <v>6.2757699999999987</v>
      </c>
      <c r="K32" s="21">
        <f t="shared" si="7"/>
        <v>8.0942099999999986</v>
      </c>
      <c r="L32" s="21">
        <f t="shared" si="8"/>
        <v>1.3073400000000002</v>
      </c>
      <c r="M32" s="157">
        <f t="shared" si="9"/>
        <v>26.899999999999995</v>
      </c>
      <c r="N32" s="22"/>
      <c r="P32" s="37">
        <f t="shared" si="1"/>
        <v>11.222679999999999</v>
      </c>
      <c r="Q32" s="37">
        <f t="shared" si="2"/>
        <v>6.2757699999999987</v>
      </c>
      <c r="R32" s="37">
        <f t="shared" si="3"/>
        <v>8.0942099999999986</v>
      </c>
      <c r="S32" s="37">
        <f t="shared" si="4"/>
        <v>1.3073400000000002</v>
      </c>
      <c r="T32" s="37">
        <f t="shared" si="10"/>
        <v>26.899999999999995</v>
      </c>
    </row>
    <row r="33" spans="1:20">
      <c r="A33" s="8" t="s">
        <v>75</v>
      </c>
      <c r="B33" s="202">
        <v>26.9</v>
      </c>
      <c r="C33" s="202">
        <v>26.9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11.222679999999999</v>
      </c>
      <c r="J33" s="21">
        <f t="shared" si="6"/>
        <v>6.2757699999999987</v>
      </c>
      <c r="K33" s="21">
        <f t="shared" si="7"/>
        <v>8.0942099999999986</v>
      </c>
      <c r="L33" s="21">
        <f t="shared" si="8"/>
        <v>1.3073400000000002</v>
      </c>
      <c r="M33" s="157">
        <f t="shared" si="9"/>
        <v>26.899999999999995</v>
      </c>
      <c r="N33" s="22"/>
      <c r="P33" s="37">
        <f t="shared" si="1"/>
        <v>11.222679999999999</v>
      </c>
      <c r="Q33" s="37">
        <f t="shared" si="2"/>
        <v>6.2757699999999987</v>
      </c>
      <c r="R33" s="37">
        <f t="shared" si="3"/>
        <v>8.0942099999999986</v>
      </c>
      <c r="S33" s="37">
        <f t="shared" si="4"/>
        <v>1.3073400000000002</v>
      </c>
      <c r="T33" s="37">
        <f t="shared" si="10"/>
        <v>26.899999999999995</v>
      </c>
    </row>
    <row r="34" spans="1:20">
      <c r="A34" s="8" t="s">
        <v>76</v>
      </c>
      <c r="B34" s="202">
        <v>26.9</v>
      </c>
      <c r="C34" s="202">
        <v>26.9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11.222679999999999</v>
      </c>
      <c r="J34" s="21">
        <f t="shared" si="6"/>
        <v>6.2757699999999987</v>
      </c>
      <c r="K34" s="21">
        <f t="shared" si="7"/>
        <v>8.0942099999999986</v>
      </c>
      <c r="L34" s="21">
        <f t="shared" si="8"/>
        <v>1.3073400000000002</v>
      </c>
      <c r="M34" s="157">
        <f t="shared" si="9"/>
        <v>26.899999999999995</v>
      </c>
      <c r="N34" s="22"/>
      <c r="P34" s="37">
        <f t="shared" si="1"/>
        <v>11.222679999999999</v>
      </c>
      <c r="Q34" s="37">
        <f t="shared" si="2"/>
        <v>6.2757699999999987</v>
      </c>
      <c r="R34" s="37">
        <f t="shared" si="3"/>
        <v>8.0942099999999986</v>
      </c>
      <c r="S34" s="37">
        <f t="shared" si="4"/>
        <v>1.3073400000000002</v>
      </c>
      <c r="T34" s="37">
        <f t="shared" si="10"/>
        <v>26.899999999999995</v>
      </c>
    </row>
    <row r="35" spans="1:20">
      <c r="A35" s="8" t="s">
        <v>77</v>
      </c>
      <c r="B35" s="202">
        <v>26.9</v>
      </c>
      <c r="C35" s="202">
        <v>26.9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11.222679999999999</v>
      </c>
      <c r="J35" s="21">
        <f t="shared" si="6"/>
        <v>6.2757699999999987</v>
      </c>
      <c r="K35" s="21">
        <f t="shared" si="7"/>
        <v>8.0942099999999986</v>
      </c>
      <c r="L35" s="21">
        <f t="shared" si="8"/>
        <v>1.3073400000000002</v>
      </c>
      <c r="M35" s="157">
        <f t="shared" si="9"/>
        <v>26.899999999999995</v>
      </c>
      <c r="N35" s="22"/>
      <c r="P35" s="37">
        <f t="shared" ref="P35:P66" si="12">I35</f>
        <v>11.222679999999999</v>
      </c>
      <c r="Q35" s="37">
        <f t="shared" ref="Q35:Q66" si="13">J35</f>
        <v>6.2757699999999987</v>
      </c>
      <c r="R35" s="37">
        <f t="shared" ref="R35:R66" si="14">K35</f>
        <v>8.0942099999999986</v>
      </c>
      <c r="S35" s="37">
        <f t="shared" ref="S35:S66" si="15">L35</f>
        <v>1.3073400000000002</v>
      </c>
      <c r="T35" s="37">
        <f t="shared" si="10"/>
        <v>26.899999999999995</v>
      </c>
    </row>
    <row r="36" spans="1:20">
      <c r="A36" s="8" t="s">
        <v>78</v>
      </c>
      <c r="B36" s="202">
        <v>26.9</v>
      </c>
      <c r="C36" s="202">
        <v>26.9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11.222679999999999</v>
      </c>
      <c r="J36" s="21">
        <f t="shared" si="6"/>
        <v>6.2757699999999987</v>
      </c>
      <c r="K36" s="21">
        <f t="shared" si="7"/>
        <v>8.0942099999999986</v>
      </c>
      <c r="L36" s="21">
        <f t="shared" si="8"/>
        <v>1.3073400000000002</v>
      </c>
      <c r="M36" s="157">
        <f t="shared" si="9"/>
        <v>26.899999999999995</v>
      </c>
      <c r="N36" s="22"/>
      <c r="P36" s="37">
        <f t="shared" si="12"/>
        <v>11.222679999999999</v>
      </c>
      <c r="Q36" s="37">
        <f t="shared" si="13"/>
        <v>6.2757699999999987</v>
      </c>
      <c r="R36" s="37">
        <f t="shared" si="14"/>
        <v>8.0942099999999986</v>
      </c>
      <c r="S36" s="37">
        <f t="shared" si="15"/>
        <v>1.3073400000000002</v>
      </c>
      <c r="T36" s="37">
        <f t="shared" si="10"/>
        <v>26.899999999999995</v>
      </c>
    </row>
    <row r="37" spans="1:20">
      <c r="A37" s="8" t="s">
        <v>79</v>
      </c>
      <c r="B37" s="202">
        <v>26.9</v>
      </c>
      <c r="C37" s="202">
        <v>26.9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11.222679999999999</v>
      </c>
      <c r="J37" s="21">
        <f t="shared" si="6"/>
        <v>6.2757699999999987</v>
      </c>
      <c r="K37" s="21">
        <f t="shared" si="7"/>
        <v>8.0942099999999986</v>
      </c>
      <c r="L37" s="21">
        <f t="shared" si="8"/>
        <v>1.3073400000000002</v>
      </c>
      <c r="M37" s="157">
        <f t="shared" si="9"/>
        <v>26.899999999999995</v>
      </c>
      <c r="N37" s="22"/>
      <c r="P37" s="37">
        <f t="shared" si="12"/>
        <v>11.222679999999999</v>
      </c>
      <c r="Q37" s="37">
        <f t="shared" si="13"/>
        <v>6.2757699999999987</v>
      </c>
      <c r="R37" s="37">
        <f t="shared" si="14"/>
        <v>8.0942099999999986</v>
      </c>
      <c r="S37" s="37">
        <f t="shared" si="15"/>
        <v>1.3073400000000002</v>
      </c>
      <c r="T37" s="37">
        <f t="shared" si="10"/>
        <v>26.899999999999995</v>
      </c>
    </row>
    <row r="38" spans="1:20">
      <c r="A38" s="8" t="s">
        <v>80</v>
      </c>
      <c r="B38" s="202">
        <v>26.9</v>
      </c>
      <c r="C38" s="202">
        <v>26.9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11.222679999999999</v>
      </c>
      <c r="J38" s="21">
        <f t="shared" si="6"/>
        <v>6.2757699999999987</v>
      </c>
      <c r="K38" s="21">
        <f t="shared" si="7"/>
        <v>8.0942099999999986</v>
      </c>
      <c r="L38" s="21">
        <f t="shared" si="8"/>
        <v>1.3073400000000002</v>
      </c>
      <c r="M38" s="157">
        <f t="shared" si="9"/>
        <v>26.899999999999995</v>
      </c>
      <c r="N38" s="22"/>
      <c r="P38" s="37">
        <f t="shared" si="12"/>
        <v>11.222679999999999</v>
      </c>
      <c r="Q38" s="37">
        <f t="shared" si="13"/>
        <v>6.2757699999999987</v>
      </c>
      <c r="R38" s="37">
        <f t="shared" si="14"/>
        <v>8.0942099999999986</v>
      </c>
      <c r="S38" s="37">
        <f t="shared" si="15"/>
        <v>1.3073400000000002</v>
      </c>
      <c r="T38" s="37">
        <f t="shared" si="10"/>
        <v>26.899999999999995</v>
      </c>
    </row>
    <row r="39" spans="1:20">
      <c r="A39" s="8" t="s">
        <v>81</v>
      </c>
      <c r="B39" s="202">
        <v>26.9</v>
      </c>
      <c r="C39" s="202">
        <v>26.9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11.222679999999999</v>
      </c>
      <c r="J39" s="21">
        <f t="shared" si="6"/>
        <v>6.2757699999999987</v>
      </c>
      <c r="K39" s="21">
        <f t="shared" si="7"/>
        <v>8.0942099999999986</v>
      </c>
      <c r="L39" s="21">
        <f t="shared" si="8"/>
        <v>1.3073400000000002</v>
      </c>
      <c r="M39" s="157">
        <f t="shared" si="9"/>
        <v>26.899999999999995</v>
      </c>
      <c r="N39" s="22"/>
      <c r="P39" s="37">
        <f t="shared" si="12"/>
        <v>11.222679999999999</v>
      </c>
      <c r="Q39" s="37">
        <f t="shared" si="13"/>
        <v>6.2757699999999987</v>
      </c>
      <c r="R39" s="37">
        <f t="shared" si="14"/>
        <v>8.0942099999999986</v>
      </c>
      <c r="S39" s="37">
        <f t="shared" si="15"/>
        <v>1.3073400000000002</v>
      </c>
      <c r="T39" s="37">
        <f t="shared" si="10"/>
        <v>26.899999999999995</v>
      </c>
    </row>
    <row r="40" spans="1:20">
      <c r="A40" s="8" t="s">
        <v>82</v>
      </c>
      <c r="B40" s="202">
        <v>26.9</v>
      </c>
      <c r="C40" s="202">
        <v>26.9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11.222679999999999</v>
      </c>
      <c r="J40" s="21">
        <f t="shared" si="6"/>
        <v>6.2757699999999987</v>
      </c>
      <c r="K40" s="21">
        <f t="shared" si="7"/>
        <v>8.0942099999999986</v>
      </c>
      <c r="L40" s="21">
        <f t="shared" si="8"/>
        <v>1.3073400000000002</v>
      </c>
      <c r="M40" s="157">
        <f t="shared" si="9"/>
        <v>26.899999999999995</v>
      </c>
      <c r="N40" s="22"/>
      <c r="P40" s="37">
        <f t="shared" si="12"/>
        <v>11.222679999999999</v>
      </c>
      <c r="Q40" s="37">
        <f t="shared" si="13"/>
        <v>6.2757699999999987</v>
      </c>
      <c r="R40" s="37">
        <f t="shared" si="14"/>
        <v>8.0942099999999986</v>
      </c>
      <c r="S40" s="37">
        <f t="shared" si="15"/>
        <v>1.3073400000000002</v>
      </c>
      <c r="T40" s="37">
        <f t="shared" si="10"/>
        <v>26.899999999999995</v>
      </c>
    </row>
    <row r="41" spans="1:20">
      <c r="A41" s="8" t="s">
        <v>83</v>
      </c>
      <c r="B41" s="202">
        <v>26.9</v>
      </c>
      <c r="C41" s="202">
        <v>26.9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11.222679999999999</v>
      </c>
      <c r="J41" s="21">
        <f t="shared" si="6"/>
        <v>6.2757699999999987</v>
      </c>
      <c r="K41" s="21">
        <f t="shared" si="7"/>
        <v>8.0942099999999986</v>
      </c>
      <c r="L41" s="21">
        <f t="shared" si="8"/>
        <v>1.3073400000000002</v>
      </c>
      <c r="M41" s="157">
        <f t="shared" si="9"/>
        <v>26.899999999999995</v>
      </c>
      <c r="N41" s="22"/>
      <c r="P41" s="37">
        <f t="shared" si="12"/>
        <v>11.222679999999999</v>
      </c>
      <c r="Q41" s="37">
        <f t="shared" si="13"/>
        <v>6.2757699999999987</v>
      </c>
      <c r="R41" s="37">
        <f t="shared" si="14"/>
        <v>8.0942099999999986</v>
      </c>
      <c r="S41" s="37">
        <f t="shared" si="15"/>
        <v>1.3073400000000002</v>
      </c>
      <c r="T41" s="37">
        <f t="shared" si="10"/>
        <v>26.899999999999995</v>
      </c>
    </row>
    <row r="42" spans="1:20">
      <c r="A42" s="8" t="s">
        <v>84</v>
      </c>
      <c r="B42" s="202">
        <v>26.9</v>
      </c>
      <c r="C42" s="202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57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202">
        <v>26.9</v>
      </c>
      <c r="C43" s="202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57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202">
        <v>26.9</v>
      </c>
      <c r="C44" s="202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57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202">
        <v>26.9</v>
      </c>
      <c r="C45" s="202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57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202">
        <v>26.9</v>
      </c>
      <c r="C46" s="202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57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202">
        <v>26.9</v>
      </c>
      <c r="C47" s="202">
        <v>26.9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11.222679999999999</v>
      </c>
      <c r="J47" s="21">
        <f t="shared" si="6"/>
        <v>6.2757699999999987</v>
      </c>
      <c r="K47" s="21">
        <f t="shared" si="7"/>
        <v>8.0942099999999986</v>
      </c>
      <c r="L47" s="21">
        <f t="shared" si="8"/>
        <v>1.3073400000000002</v>
      </c>
      <c r="M47" s="157">
        <f t="shared" si="9"/>
        <v>26.899999999999995</v>
      </c>
      <c r="N47" s="22"/>
      <c r="P47" s="37">
        <f t="shared" si="12"/>
        <v>11.222679999999999</v>
      </c>
      <c r="Q47" s="37">
        <f t="shared" si="13"/>
        <v>6.2757699999999987</v>
      </c>
      <c r="R47" s="37">
        <f t="shared" si="14"/>
        <v>8.0942099999999986</v>
      </c>
      <c r="S47" s="37">
        <f t="shared" si="15"/>
        <v>1.3073400000000002</v>
      </c>
      <c r="T47" s="37">
        <f t="shared" si="10"/>
        <v>26.899999999999995</v>
      </c>
    </row>
    <row r="48" spans="1:20">
      <c r="A48" s="8" t="s">
        <v>90</v>
      </c>
      <c r="B48" s="202">
        <v>26.9</v>
      </c>
      <c r="C48" s="202">
        <v>26.9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11.222679999999999</v>
      </c>
      <c r="J48" s="21">
        <f t="shared" si="6"/>
        <v>6.2757699999999987</v>
      </c>
      <c r="K48" s="21">
        <f t="shared" si="7"/>
        <v>8.0942099999999986</v>
      </c>
      <c r="L48" s="21">
        <f t="shared" si="8"/>
        <v>1.3073400000000002</v>
      </c>
      <c r="M48" s="157">
        <f t="shared" si="9"/>
        <v>26.899999999999995</v>
      </c>
      <c r="N48" s="22"/>
      <c r="P48" s="37">
        <f t="shared" si="12"/>
        <v>11.222679999999999</v>
      </c>
      <c r="Q48" s="37">
        <f t="shared" si="13"/>
        <v>6.2757699999999987</v>
      </c>
      <c r="R48" s="37">
        <f t="shared" si="14"/>
        <v>8.0942099999999986</v>
      </c>
      <c r="S48" s="37">
        <f t="shared" si="15"/>
        <v>1.3073400000000002</v>
      </c>
      <c r="T48" s="37">
        <f t="shared" si="10"/>
        <v>26.899999999999995</v>
      </c>
    </row>
    <row r="49" spans="1:20">
      <c r="A49" s="8" t="s">
        <v>91</v>
      </c>
      <c r="B49" s="202">
        <v>26.9</v>
      </c>
      <c r="C49" s="202">
        <v>26.9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11.222679999999999</v>
      </c>
      <c r="J49" s="21">
        <f t="shared" si="6"/>
        <v>6.2757699999999987</v>
      </c>
      <c r="K49" s="21">
        <f t="shared" si="7"/>
        <v>8.0942099999999986</v>
      </c>
      <c r="L49" s="21">
        <f t="shared" si="8"/>
        <v>1.3073400000000002</v>
      </c>
      <c r="M49" s="157">
        <f t="shared" si="9"/>
        <v>26.899999999999995</v>
      </c>
      <c r="N49" s="22"/>
      <c r="P49" s="37">
        <f t="shared" si="12"/>
        <v>11.222679999999999</v>
      </c>
      <c r="Q49" s="37">
        <f t="shared" si="13"/>
        <v>6.2757699999999987</v>
      </c>
      <c r="R49" s="37">
        <f t="shared" si="14"/>
        <v>8.0942099999999986</v>
      </c>
      <c r="S49" s="37">
        <f t="shared" si="15"/>
        <v>1.3073400000000002</v>
      </c>
      <c r="T49" s="37">
        <f t="shared" si="10"/>
        <v>26.899999999999995</v>
      </c>
    </row>
    <row r="50" spans="1:20">
      <c r="A50" s="8" t="s">
        <v>92</v>
      </c>
      <c r="B50" s="202">
        <v>26.9</v>
      </c>
      <c r="C50" s="202">
        <v>26.9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11.222679999999999</v>
      </c>
      <c r="J50" s="21">
        <f t="shared" si="6"/>
        <v>6.2757699999999987</v>
      </c>
      <c r="K50" s="21">
        <f t="shared" si="7"/>
        <v>8.0942099999999986</v>
      </c>
      <c r="L50" s="21">
        <f t="shared" si="8"/>
        <v>1.3073400000000002</v>
      </c>
      <c r="M50" s="157">
        <f t="shared" si="9"/>
        <v>26.899999999999995</v>
      </c>
      <c r="N50" s="22"/>
      <c r="P50" s="37">
        <f t="shared" si="12"/>
        <v>11.222679999999999</v>
      </c>
      <c r="Q50" s="37">
        <f t="shared" si="13"/>
        <v>6.2757699999999987</v>
      </c>
      <c r="R50" s="37">
        <f t="shared" si="14"/>
        <v>8.0942099999999986</v>
      </c>
      <c r="S50" s="37">
        <f t="shared" si="15"/>
        <v>1.3073400000000002</v>
      </c>
      <c r="T50" s="37">
        <f t="shared" si="10"/>
        <v>26.899999999999995</v>
      </c>
    </row>
    <row r="51" spans="1:20">
      <c r="A51" s="8" t="s">
        <v>93</v>
      </c>
      <c r="B51" s="202">
        <v>26.9</v>
      </c>
      <c r="C51" s="202">
        <v>26.9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11.222679999999999</v>
      </c>
      <c r="J51" s="21">
        <f t="shared" si="6"/>
        <v>6.2757699999999987</v>
      </c>
      <c r="K51" s="21">
        <f t="shared" si="7"/>
        <v>8.0942099999999986</v>
      </c>
      <c r="L51" s="21">
        <f t="shared" si="8"/>
        <v>1.3073400000000002</v>
      </c>
      <c r="M51" s="157">
        <f t="shared" si="9"/>
        <v>26.899999999999995</v>
      </c>
      <c r="N51" s="22"/>
      <c r="P51" s="37">
        <f t="shared" si="12"/>
        <v>11.222679999999999</v>
      </c>
      <c r="Q51" s="37">
        <f t="shared" si="13"/>
        <v>6.2757699999999987</v>
      </c>
      <c r="R51" s="37">
        <f t="shared" si="14"/>
        <v>8.0942099999999986</v>
      </c>
      <c r="S51" s="37">
        <f t="shared" si="15"/>
        <v>1.3073400000000002</v>
      </c>
      <c r="T51" s="37">
        <f t="shared" si="10"/>
        <v>26.899999999999995</v>
      </c>
    </row>
    <row r="52" spans="1:20">
      <c r="A52" s="8" t="s">
        <v>94</v>
      </c>
      <c r="B52" s="202">
        <v>26.9</v>
      </c>
      <c r="C52" s="202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57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202">
        <v>26.9</v>
      </c>
      <c r="C53" s="202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57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202">
        <v>26.9</v>
      </c>
      <c r="C54" s="202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57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202">
        <v>26.9</v>
      </c>
      <c r="C55" s="202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57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202">
        <v>26.9</v>
      </c>
      <c r="C56" s="202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57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202">
        <v>26.9</v>
      </c>
      <c r="C57" s="202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57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202">
        <v>26.9</v>
      </c>
      <c r="C58" s="202">
        <v>26.9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11.222679999999999</v>
      </c>
      <c r="J58" s="21">
        <f t="shared" si="6"/>
        <v>6.2757699999999987</v>
      </c>
      <c r="K58" s="21">
        <f t="shared" si="7"/>
        <v>8.0942099999999986</v>
      </c>
      <c r="L58" s="21">
        <f t="shared" si="8"/>
        <v>1.3073400000000002</v>
      </c>
      <c r="M58" s="157">
        <f t="shared" si="9"/>
        <v>26.899999999999995</v>
      </c>
      <c r="N58" s="22"/>
      <c r="P58" s="37">
        <f t="shared" si="12"/>
        <v>11.222679999999999</v>
      </c>
      <c r="Q58" s="37">
        <f t="shared" si="13"/>
        <v>6.2757699999999987</v>
      </c>
      <c r="R58" s="37">
        <f t="shared" si="14"/>
        <v>8.0942099999999986</v>
      </c>
      <c r="S58" s="37">
        <f t="shared" si="15"/>
        <v>1.3073400000000002</v>
      </c>
      <c r="T58" s="37">
        <f t="shared" si="10"/>
        <v>26.899999999999995</v>
      </c>
    </row>
    <row r="59" spans="1:20">
      <c r="A59" s="8" t="s">
        <v>101</v>
      </c>
      <c r="B59" s="202">
        <v>26.9</v>
      </c>
      <c r="C59" s="202">
        <v>26.9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11.222679999999999</v>
      </c>
      <c r="J59" s="21">
        <f t="shared" si="6"/>
        <v>6.2757699999999987</v>
      </c>
      <c r="K59" s="21">
        <f t="shared" si="7"/>
        <v>8.0942099999999986</v>
      </c>
      <c r="L59" s="21">
        <f t="shared" si="8"/>
        <v>1.3073400000000002</v>
      </c>
      <c r="M59" s="157">
        <f t="shared" si="9"/>
        <v>26.899999999999995</v>
      </c>
      <c r="N59" s="22"/>
      <c r="P59" s="37">
        <f t="shared" si="12"/>
        <v>11.222679999999999</v>
      </c>
      <c r="Q59" s="37">
        <f t="shared" si="13"/>
        <v>6.2757699999999987</v>
      </c>
      <c r="R59" s="37">
        <f t="shared" si="14"/>
        <v>8.0942099999999986</v>
      </c>
      <c r="S59" s="37">
        <f t="shared" si="15"/>
        <v>1.3073400000000002</v>
      </c>
      <c r="T59" s="37">
        <f t="shared" si="10"/>
        <v>26.899999999999995</v>
      </c>
    </row>
    <row r="60" spans="1:20">
      <c r="A60" s="8" t="s">
        <v>102</v>
      </c>
      <c r="B60" s="202">
        <v>26.9</v>
      </c>
      <c r="C60" s="202">
        <v>26.9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11.222679999999999</v>
      </c>
      <c r="J60" s="21">
        <f t="shared" si="6"/>
        <v>6.2757699999999987</v>
      </c>
      <c r="K60" s="21">
        <f t="shared" si="7"/>
        <v>8.0942099999999986</v>
      </c>
      <c r="L60" s="21">
        <f t="shared" si="8"/>
        <v>1.3073400000000002</v>
      </c>
      <c r="M60" s="157">
        <f t="shared" si="9"/>
        <v>26.899999999999995</v>
      </c>
      <c r="N60" s="22"/>
      <c r="P60" s="37">
        <f t="shared" si="12"/>
        <v>11.222679999999999</v>
      </c>
      <c r="Q60" s="37">
        <f t="shared" si="13"/>
        <v>6.2757699999999987</v>
      </c>
      <c r="R60" s="37">
        <f t="shared" si="14"/>
        <v>8.0942099999999986</v>
      </c>
      <c r="S60" s="37">
        <f t="shared" si="15"/>
        <v>1.3073400000000002</v>
      </c>
      <c r="T60" s="37">
        <f t="shared" si="10"/>
        <v>26.899999999999995</v>
      </c>
    </row>
    <row r="61" spans="1:20">
      <c r="A61" s="8" t="s">
        <v>103</v>
      </c>
      <c r="B61" s="202">
        <v>26.9</v>
      </c>
      <c r="C61" s="202">
        <v>26.9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11.222679999999999</v>
      </c>
      <c r="J61" s="21">
        <f t="shared" si="6"/>
        <v>6.2757699999999987</v>
      </c>
      <c r="K61" s="21">
        <f t="shared" si="7"/>
        <v>8.0942099999999986</v>
      </c>
      <c r="L61" s="21">
        <f t="shared" si="8"/>
        <v>1.3073400000000002</v>
      </c>
      <c r="M61" s="157">
        <f t="shared" si="9"/>
        <v>26.899999999999995</v>
      </c>
      <c r="N61" s="22"/>
      <c r="P61" s="37">
        <f t="shared" si="12"/>
        <v>11.222679999999999</v>
      </c>
      <c r="Q61" s="37">
        <f t="shared" si="13"/>
        <v>6.2757699999999987</v>
      </c>
      <c r="R61" s="37">
        <f t="shared" si="14"/>
        <v>8.0942099999999986</v>
      </c>
      <c r="S61" s="37">
        <f t="shared" si="15"/>
        <v>1.3073400000000002</v>
      </c>
      <c r="T61" s="37">
        <f t="shared" si="10"/>
        <v>26.899999999999995</v>
      </c>
    </row>
    <row r="62" spans="1:20">
      <c r="A62" s="8" t="s">
        <v>104</v>
      </c>
      <c r="B62" s="202">
        <v>26.9</v>
      </c>
      <c r="C62" s="202">
        <v>26.9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11.222679999999999</v>
      </c>
      <c r="J62" s="21">
        <f t="shared" si="6"/>
        <v>6.2757699999999987</v>
      </c>
      <c r="K62" s="21">
        <f t="shared" si="7"/>
        <v>8.0942099999999986</v>
      </c>
      <c r="L62" s="21">
        <f t="shared" si="8"/>
        <v>1.3073400000000002</v>
      </c>
      <c r="M62" s="157">
        <f t="shared" si="9"/>
        <v>26.899999999999995</v>
      </c>
      <c r="N62" s="22"/>
      <c r="P62" s="37">
        <f t="shared" si="12"/>
        <v>11.222679999999999</v>
      </c>
      <c r="Q62" s="37">
        <f t="shared" si="13"/>
        <v>6.2757699999999987</v>
      </c>
      <c r="R62" s="37">
        <f t="shared" si="14"/>
        <v>8.0942099999999986</v>
      </c>
      <c r="S62" s="37">
        <f t="shared" si="15"/>
        <v>1.3073400000000002</v>
      </c>
      <c r="T62" s="37">
        <f t="shared" si="10"/>
        <v>26.899999999999995</v>
      </c>
    </row>
    <row r="63" spans="1:20">
      <c r="A63" s="8" t="s">
        <v>105</v>
      </c>
      <c r="B63" s="202">
        <v>26.9</v>
      </c>
      <c r="C63" s="202">
        <v>26.9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11.222679999999999</v>
      </c>
      <c r="J63" s="21">
        <f t="shared" si="6"/>
        <v>6.2757699999999987</v>
      </c>
      <c r="K63" s="21">
        <f t="shared" si="7"/>
        <v>8.0942099999999986</v>
      </c>
      <c r="L63" s="21">
        <f t="shared" si="8"/>
        <v>1.3073400000000002</v>
      </c>
      <c r="M63" s="157">
        <f t="shared" si="9"/>
        <v>26.899999999999995</v>
      </c>
      <c r="N63" s="22"/>
      <c r="P63" s="37">
        <f t="shared" si="12"/>
        <v>11.222679999999999</v>
      </c>
      <c r="Q63" s="37">
        <f t="shared" si="13"/>
        <v>6.2757699999999987</v>
      </c>
      <c r="R63" s="37">
        <f t="shared" si="14"/>
        <v>8.0942099999999986</v>
      </c>
      <c r="S63" s="37">
        <f t="shared" si="15"/>
        <v>1.3073400000000002</v>
      </c>
      <c r="T63" s="37">
        <f t="shared" si="10"/>
        <v>26.899999999999995</v>
      </c>
    </row>
    <row r="64" spans="1:20">
      <c r="A64" s="8" t="s">
        <v>106</v>
      </c>
      <c r="B64" s="202">
        <v>26.9</v>
      </c>
      <c r="C64" s="202">
        <v>26.9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11.222679999999999</v>
      </c>
      <c r="J64" s="21">
        <f t="shared" si="6"/>
        <v>6.2757699999999987</v>
      </c>
      <c r="K64" s="21">
        <f t="shared" si="7"/>
        <v>8.0942099999999986</v>
      </c>
      <c r="L64" s="21">
        <f t="shared" si="8"/>
        <v>1.3073400000000002</v>
      </c>
      <c r="M64" s="157">
        <f t="shared" si="9"/>
        <v>26.899999999999995</v>
      </c>
      <c r="N64" s="22"/>
      <c r="P64" s="37">
        <f t="shared" si="12"/>
        <v>11.222679999999999</v>
      </c>
      <c r="Q64" s="37">
        <f t="shared" si="13"/>
        <v>6.2757699999999987</v>
      </c>
      <c r="R64" s="37">
        <f t="shared" si="14"/>
        <v>8.0942099999999986</v>
      </c>
      <c r="S64" s="37">
        <f t="shared" si="15"/>
        <v>1.3073400000000002</v>
      </c>
      <c r="T64" s="37">
        <f t="shared" si="10"/>
        <v>26.899999999999995</v>
      </c>
    </row>
    <row r="65" spans="1:20">
      <c r="A65" s="8" t="s">
        <v>107</v>
      </c>
      <c r="B65" s="202">
        <v>26.9</v>
      </c>
      <c r="C65" s="202">
        <v>26.9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11.222679999999999</v>
      </c>
      <c r="J65" s="21">
        <f t="shared" si="6"/>
        <v>6.2757699999999987</v>
      </c>
      <c r="K65" s="21">
        <f t="shared" si="7"/>
        <v>8.0942099999999986</v>
      </c>
      <c r="L65" s="21">
        <f t="shared" si="8"/>
        <v>1.3073400000000002</v>
      </c>
      <c r="M65" s="157">
        <f t="shared" si="9"/>
        <v>26.899999999999995</v>
      </c>
      <c r="N65" s="22"/>
      <c r="P65" s="37">
        <f t="shared" si="12"/>
        <v>11.222679999999999</v>
      </c>
      <c r="Q65" s="37">
        <f t="shared" si="13"/>
        <v>6.2757699999999987</v>
      </c>
      <c r="R65" s="37">
        <f t="shared" si="14"/>
        <v>8.0942099999999986</v>
      </c>
      <c r="S65" s="37">
        <f t="shared" si="15"/>
        <v>1.3073400000000002</v>
      </c>
      <c r="T65" s="37">
        <f t="shared" si="10"/>
        <v>26.899999999999995</v>
      </c>
    </row>
    <row r="66" spans="1:20">
      <c r="A66" s="8" t="s">
        <v>108</v>
      </c>
      <c r="B66" s="202">
        <v>26.9</v>
      </c>
      <c r="C66" s="202">
        <v>26.9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11.222679999999999</v>
      </c>
      <c r="J66" s="21">
        <f t="shared" si="6"/>
        <v>6.2757699999999987</v>
      </c>
      <c r="K66" s="21">
        <f t="shared" si="7"/>
        <v>8.0942099999999986</v>
      </c>
      <c r="L66" s="21">
        <f t="shared" si="8"/>
        <v>1.3073400000000002</v>
      </c>
      <c r="M66" s="157">
        <f t="shared" si="9"/>
        <v>26.899999999999995</v>
      </c>
      <c r="N66" s="22"/>
      <c r="P66" s="37">
        <f t="shared" si="12"/>
        <v>11.222679999999999</v>
      </c>
      <c r="Q66" s="37">
        <f t="shared" si="13"/>
        <v>6.2757699999999987</v>
      </c>
      <c r="R66" s="37">
        <f t="shared" si="14"/>
        <v>8.0942099999999986</v>
      </c>
      <c r="S66" s="37">
        <f t="shared" si="15"/>
        <v>1.3073400000000002</v>
      </c>
      <c r="T66" s="37">
        <f t="shared" si="10"/>
        <v>26.899999999999995</v>
      </c>
    </row>
    <row r="67" spans="1:20">
      <c r="A67" s="8" t="s">
        <v>109</v>
      </c>
      <c r="B67" s="202">
        <v>26.9</v>
      </c>
      <c r="C67" s="202">
        <v>26.9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11.222679999999999</v>
      </c>
      <c r="J67" s="21">
        <f t="shared" si="6"/>
        <v>6.2757699999999987</v>
      </c>
      <c r="K67" s="21">
        <f t="shared" si="7"/>
        <v>8.0942099999999986</v>
      </c>
      <c r="L67" s="21">
        <f t="shared" si="8"/>
        <v>1.3073400000000002</v>
      </c>
      <c r="M67" s="157">
        <f t="shared" si="9"/>
        <v>26.899999999999995</v>
      </c>
      <c r="N67" s="22"/>
      <c r="P67" s="37">
        <f t="shared" ref="P67:P98" si="17">I67</f>
        <v>11.222679999999999</v>
      </c>
      <c r="Q67" s="37">
        <f t="shared" ref="Q67:Q98" si="18">J67</f>
        <v>6.2757699999999987</v>
      </c>
      <c r="R67" s="37">
        <f t="shared" ref="R67:R98" si="19">K67</f>
        <v>8.0942099999999986</v>
      </c>
      <c r="S67" s="37">
        <f t="shared" ref="S67:S98" si="20">L67</f>
        <v>1.3073400000000002</v>
      </c>
      <c r="T67" s="37">
        <f t="shared" si="10"/>
        <v>26.899999999999995</v>
      </c>
    </row>
    <row r="68" spans="1:20">
      <c r="A68" s="8" t="s">
        <v>110</v>
      </c>
      <c r="B68" s="202">
        <v>26.9</v>
      </c>
      <c r="C68" s="202">
        <v>26.9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11.222679999999999</v>
      </c>
      <c r="J68" s="21">
        <f t="shared" ref="J68:J98" si="22">C68*E68/100</f>
        <v>6.2757699999999987</v>
      </c>
      <c r="K68" s="21">
        <f t="shared" ref="K68:K98" si="23">C68*F68/100</f>
        <v>8.0942099999999986</v>
      </c>
      <c r="L68" s="21">
        <f t="shared" ref="L68:L98" si="24">C68*G68/100</f>
        <v>1.3073400000000002</v>
      </c>
      <c r="M68" s="157">
        <f t="shared" ref="M68:M98" si="25">SUM(I68:L68)</f>
        <v>26.899999999999995</v>
      </c>
      <c r="N68" s="22"/>
      <c r="P68" s="37">
        <f t="shared" si="17"/>
        <v>11.222679999999999</v>
      </c>
      <c r="Q68" s="37">
        <f t="shared" si="18"/>
        <v>6.2757699999999987</v>
      </c>
      <c r="R68" s="37">
        <f t="shared" si="19"/>
        <v>8.0942099999999986</v>
      </c>
      <c r="S68" s="37">
        <f t="shared" si="20"/>
        <v>1.3073400000000002</v>
      </c>
      <c r="T68" s="37">
        <f t="shared" ref="T68:T99" si="26">SUM(P68:S68)</f>
        <v>26.899999999999995</v>
      </c>
    </row>
    <row r="69" spans="1:20">
      <c r="A69" s="8" t="s">
        <v>111</v>
      </c>
      <c r="B69" s="202">
        <v>26.9</v>
      </c>
      <c r="C69" s="202">
        <v>26.9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11.222679999999999</v>
      </c>
      <c r="J69" s="21">
        <f t="shared" si="22"/>
        <v>6.2757699999999987</v>
      </c>
      <c r="K69" s="21">
        <f t="shared" si="23"/>
        <v>8.0942099999999986</v>
      </c>
      <c r="L69" s="21">
        <f t="shared" si="24"/>
        <v>1.3073400000000002</v>
      </c>
      <c r="M69" s="157">
        <f t="shared" si="25"/>
        <v>26.899999999999995</v>
      </c>
      <c r="N69" s="22"/>
      <c r="P69" s="37">
        <f t="shared" si="17"/>
        <v>11.222679999999999</v>
      </c>
      <c r="Q69" s="37">
        <f t="shared" si="18"/>
        <v>6.2757699999999987</v>
      </c>
      <c r="R69" s="37">
        <f t="shared" si="19"/>
        <v>8.0942099999999986</v>
      </c>
      <c r="S69" s="37">
        <f t="shared" si="20"/>
        <v>1.3073400000000002</v>
      </c>
      <c r="T69" s="37">
        <f t="shared" si="26"/>
        <v>26.899999999999995</v>
      </c>
    </row>
    <row r="70" spans="1:20">
      <c r="A70" s="8" t="s">
        <v>112</v>
      </c>
      <c r="B70" s="202">
        <v>26.9</v>
      </c>
      <c r="C70" s="202">
        <v>26.9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11.222679999999999</v>
      </c>
      <c r="J70" s="21">
        <f t="shared" si="22"/>
        <v>6.2757699999999987</v>
      </c>
      <c r="K70" s="21">
        <f t="shared" si="23"/>
        <v>8.0942099999999986</v>
      </c>
      <c r="L70" s="21">
        <f t="shared" si="24"/>
        <v>1.3073400000000002</v>
      </c>
      <c r="M70" s="157">
        <f t="shared" si="25"/>
        <v>26.899999999999995</v>
      </c>
      <c r="N70" s="22"/>
      <c r="P70" s="37">
        <f t="shared" si="17"/>
        <v>11.222679999999999</v>
      </c>
      <c r="Q70" s="37">
        <f t="shared" si="18"/>
        <v>6.2757699999999987</v>
      </c>
      <c r="R70" s="37">
        <f t="shared" si="19"/>
        <v>8.0942099999999986</v>
      </c>
      <c r="S70" s="37">
        <f t="shared" si="20"/>
        <v>1.3073400000000002</v>
      </c>
      <c r="T70" s="37">
        <f t="shared" si="26"/>
        <v>26.899999999999995</v>
      </c>
    </row>
    <row r="71" spans="1:20">
      <c r="A71" s="8" t="s">
        <v>113</v>
      </c>
      <c r="B71" s="202">
        <v>26.9</v>
      </c>
      <c r="C71" s="202">
        <v>26.9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11.222679999999999</v>
      </c>
      <c r="J71" s="21">
        <f t="shared" si="22"/>
        <v>6.2757699999999987</v>
      </c>
      <c r="K71" s="21">
        <f t="shared" si="23"/>
        <v>8.0942099999999986</v>
      </c>
      <c r="L71" s="21">
        <f t="shared" si="24"/>
        <v>1.3073400000000002</v>
      </c>
      <c r="M71" s="157">
        <f t="shared" si="25"/>
        <v>26.899999999999995</v>
      </c>
      <c r="N71" s="22"/>
      <c r="P71" s="37">
        <f t="shared" si="17"/>
        <v>11.222679999999999</v>
      </c>
      <c r="Q71" s="37">
        <f t="shared" si="18"/>
        <v>6.2757699999999987</v>
      </c>
      <c r="R71" s="37">
        <f t="shared" si="19"/>
        <v>8.0942099999999986</v>
      </c>
      <c r="S71" s="37">
        <f t="shared" si="20"/>
        <v>1.3073400000000002</v>
      </c>
      <c r="T71" s="37">
        <f t="shared" si="26"/>
        <v>26.899999999999995</v>
      </c>
    </row>
    <row r="72" spans="1:20">
      <c r="A72" s="8" t="s">
        <v>114</v>
      </c>
      <c r="B72" s="202">
        <v>26.9</v>
      </c>
      <c r="C72" s="202">
        <v>26.9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11.222679999999999</v>
      </c>
      <c r="J72" s="21">
        <f t="shared" si="22"/>
        <v>6.2757699999999987</v>
      </c>
      <c r="K72" s="21">
        <f t="shared" si="23"/>
        <v>8.0942099999999986</v>
      </c>
      <c r="L72" s="21">
        <f t="shared" si="24"/>
        <v>1.3073400000000002</v>
      </c>
      <c r="M72" s="157">
        <f t="shared" si="25"/>
        <v>26.899999999999995</v>
      </c>
      <c r="N72" s="22"/>
      <c r="P72" s="37">
        <f t="shared" si="17"/>
        <v>11.222679999999999</v>
      </c>
      <c r="Q72" s="37">
        <f t="shared" si="18"/>
        <v>6.2757699999999987</v>
      </c>
      <c r="R72" s="37">
        <f t="shared" si="19"/>
        <v>8.0942099999999986</v>
      </c>
      <c r="S72" s="37">
        <f t="shared" si="20"/>
        <v>1.3073400000000002</v>
      </c>
      <c r="T72" s="37">
        <f t="shared" si="26"/>
        <v>26.899999999999995</v>
      </c>
    </row>
    <row r="73" spans="1:20">
      <c r="A73" s="8" t="s">
        <v>115</v>
      </c>
      <c r="B73" s="202">
        <v>26.9</v>
      </c>
      <c r="C73" s="202">
        <v>26.9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11.222679999999999</v>
      </c>
      <c r="J73" s="21">
        <f t="shared" si="22"/>
        <v>6.2757699999999987</v>
      </c>
      <c r="K73" s="21">
        <f t="shared" si="23"/>
        <v>8.0942099999999986</v>
      </c>
      <c r="L73" s="21">
        <f t="shared" si="24"/>
        <v>1.3073400000000002</v>
      </c>
      <c r="M73" s="157">
        <f t="shared" si="25"/>
        <v>26.899999999999995</v>
      </c>
      <c r="N73" s="22"/>
      <c r="P73" s="37">
        <f t="shared" si="17"/>
        <v>11.222679999999999</v>
      </c>
      <c r="Q73" s="37">
        <f t="shared" si="18"/>
        <v>6.2757699999999987</v>
      </c>
      <c r="R73" s="37">
        <f t="shared" si="19"/>
        <v>8.0942099999999986</v>
      </c>
      <c r="S73" s="37">
        <f t="shared" si="20"/>
        <v>1.3073400000000002</v>
      </c>
      <c r="T73" s="37">
        <f t="shared" si="26"/>
        <v>26.899999999999995</v>
      </c>
    </row>
    <row r="74" spans="1:20">
      <c r="A74" s="8" t="s">
        <v>116</v>
      </c>
      <c r="B74" s="202">
        <v>26.9</v>
      </c>
      <c r="C74" s="202">
        <v>26.9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11.222679999999999</v>
      </c>
      <c r="J74" s="21">
        <f t="shared" si="22"/>
        <v>6.2757699999999987</v>
      </c>
      <c r="K74" s="21">
        <f t="shared" si="23"/>
        <v>8.0942099999999986</v>
      </c>
      <c r="L74" s="21">
        <f t="shared" si="24"/>
        <v>1.3073400000000002</v>
      </c>
      <c r="M74" s="157">
        <f t="shared" si="25"/>
        <v>26.899999999999995</v>
      </c>
      <c r="N74" s="22"/>
      <c r="P74" s="37">
        <f t="shared" si="17"/>
        <v>11.222679999999999</v>
      </c>
      <c r="Q74" s="37">
        <f t="shared" si="18"/>
        <v>6.2757699999999987</v>
      </c>
      <c r="R74" s="37">
        <f t="shared" si="19"/>
        <v>8.0942099999999986</v>
      </c>
      <c r="S74" s="37">
        <f t="shared" si="20"/>
        <v>1.3073400000000002</v>
      </c>
      <c r="T74" s="37">
        <f t="shared" si="26"/>
        <v>26.899999999999995</v>
      </c>
    </row>
    <row r="75" spans="1:20">
      <c r="A75" s="8" t="s">
        <v>117</v>
      </c>
      <c r="B75" s="202">
        <v>26.9</v>
      </c>
      <c r="C75" s="202">
        <v>26.9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11.222679999999999</v>
      </c>
      <c r="J75" s="21">
        <f t="shared" si="22"/>
        <v>6.2757699999999987</v>
      </c>
      <c r="K75" s="21">
        <f t="shared" si="23"/>
        <v>8.0942099999999986</v>
      </c>
      <c r="L75" s="21">
        <f t="shared" si="24"/>
        <v>1.3073400000000002</v>
      </c>
      <c r="M75" s="157">
        <f t="shared" si="25"/>
        <v>26.899999999999995</v>
      </c>
      <c r="N75" s="22"/>
      <c r="P75" s="37">
        <f t="shared" si="17"/>
        <v>11.222679999999999</v>
      </c>
      <c r="Q75" s="37">
        <f t="shared" si="18"/>
        <v>6.2757699999999987</v>
      </c>
      <c r="R75" s="37">
        <f t="shared" si="19"/>
        <v>8.0942099999999986</v>
      </c>
      <c r="S75" s="37">
        <f t="shared" si="20"/>
        <v>1.3073400000000002</v>
      </c>
      <c r="T75" s="37">
        <f t="shared" si="26"/>
        <v>26.899999999999995</v>
      </c>
    </row>
    <row r="76" spans="1:20">
      <c r="A76" s="8" t="s">
        <v>118</v>
      </c>
      <c r="B76" s="202">
        <v>26.9</v>
      </c>
      <c r="C76" s="202">
        <v>26.9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11.222679999999999</v>
      </c>
      <c r="J76" s="21">
        <f t="shared" si="22"/>
        <v>6.2757699999999987</v>
      </c>
      <c r="K76" s="21">
        <f t="shared" si="23"/>
        <v>8.0942099999999986</v>
      </c>
      <c r="L76" s="21">
        <f t="shared" si="24"/>
        <v>1.3073400000000002</v>
      </c>
      <c r="M76" s="157">
        <f t="shared" si="25"/>
        <v>26.899999999999995</v>
      </c>
      <c r="N76" s="22"/>
      <c r="P76" s="37">
        <f t="shared" si="17"/>
        <v>11.222679999999999</v>
      </c>
      <c r="Q76" s="37">
        <f t="shared" si="18"/>
        <v>6.2757699999999987</v>
      </c>
      <c r="R76" s="37">
        <f t="shared" si="19"/>
        <v>8.0942099999999986</v>
      </c>
      <c r="S76" s="37">
        <f t="shared" si="20"/>
        <v>1.3073400000000002</v>
      </c>
      <c r="T76" s="37">
        <f t="shared" si="26"/>
        <v>26.899999999999995</v>
      </c>
    </row>
    <row r="77" spans="1:20">
      <c r="A77" s="8" t="s">
        <v>119</v>
      </c>
      <c r="B77" s="202">
        <v>26.9</v>
      </c>
      <c r="C77" s="202">
        <v>26.9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11.222679999999999</v>
      </c>
      <c r="J77" s="21">
        <f t="shared" si="22"/>
        <v>6.2757699999999987</v>
      </c>
      <c r="K77" s="21">
        <f t="shared" si="23"/>
        <v>8.0942099999999986</v>
      </c>
      <c r="L77" s="21">
        <f t="shared" si="24"/>
        <v>1.3073400000000002</v>
      </c>
      <c r="M77" s="157">
        <f t="shared" si="25"/>
        <v>26.899999999999995</v>
      </c>
      <c r="N77" s="22"/>
      <c r="P77" s="37">
        <f t="shared" si="17"/>
        <v>11.222679999999999</v>
      </c>
      <c r="Q77" s="37">
        <f t="shared" si="18"/>
        <v>6.2757699999999987</v>
      </c>
      <c r="R77" s="37">
        <f t="shared" si="19"/>
        <v>8.0942099999999986</v>
      </c>
      <c r="S77" s="37">
        <f t="shared" si="20"/>
        <v>1.3073400000000002</v>
      </c>
      <c r="T77" s="37">
        <f t="shared" si="26"/>
        <v>26.899999999999995</v>
      </c>
    </row>
    <row r="78" spans="1:20">
      <c r="A78" s="8" t="s">
        <v>120</v>
      </c>
      <c r="B78" s="202">
        <v>26.9</v>
      </c>
      <c r="C78" s="202">
        <v>26.9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11.222679999999999</v>
      </c>
      <c r="J78" s="21">
        <f t="shared" si="22"/>
        <v>6.2757699999999987</v>
      </c>
      <c r="K78" s="21">
        <f t="shared" si="23"/>
        <v>8.0942099999999986</v>
      </c>
      <c r="L78" s="21">
        <f t="shared" si="24"/>
        <v>1.3073400000000002</v>
      </c>
      <c r="M78" s="157">
        <f t="shared" si="25"/>
        <v>26.899999999999995</v>
      </c>
      <c r="N78" s="22"/>
      <c r="P78" s="37">
        <f t="shared" si="17"/>
        <v>11.222679999999999</v>
      </c>
      <c r="Q78" s="37">
        <f t="shared" si="18"/>
        <v>6.2757699999999987</v>
      </c>
      <c r="R78" s="37">
        <f t="shared" si="19"/>
        <v>8.0942099999999986</v>
      </c>
      <c r="S78" s="37">
        <f t="shared" si="20"/>
        <v>1.3073400000000002</v>
      </c>
      <c r="T78" s="37">
        <f t="shared" si="26"/>
        <v>26.899999999999995</v>
      </c>
    </row>
    <row r="79" spans="1:20">
      <c r="A79" s="8" t="s">
        <v>121</v>
      </c>
      <c r="B79" s="202">
        <v>26.9</v>
      </c>
      <c r="C79" s="202">
        <v>26.9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11.222679999999999</v>
      </c>
      <c r="J79" s="21">
        <f t="shared" si="22"/>
        <v>6.2757699999999987</v>
      </c>
      <c r="K79" s="21">
        <f t="shared" si="23"/>
        <v>8.0942099999999986</v>
      </c>
      <c r="L79" s="21">
        <f t="shared" si="24"/>
        <v>1.3073400000000002</v>
      </c>
      <c r="M79" s="157">
        <f t="shared" si="25"/>
        <v>26.899999999999995</v>
      </c>
      <c r="N79" s="22"/>
      <c r="P79" s="37">
        <f t="shared" si="17"/>
        <v>11.222679999999999</v>
      </c>
      <c r="Q79" s="37">
        <f t="shared" si="18"/>
        <v>6.2757699999999987</v>
      </c>
      <c r="R79" s="37">
        <f t="shared" si="19"/>
        <v>8.0942099999999986</v>
      </c>
      <c r="S79" s="37">
        <f t="shared" si="20"/>
        <v>1.3073400000000002</v>
      </c>
      <c r="T79" s="37">
        <f t="shared" si="26"/>
        <v>26.899999999999995</v>
      </c>
    </row>
    <row r="80" spans="1:20">
      <c r="A80" s="8" t="s">
        <v>122</v>
      </c>
      <c r="B80" s="202">
        <v>26.9</v>
      </c>
      <c r="C80" s="202">
        <v>26.9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11.222679999999999</v>
      </c>
      <c r="J80" s="21">
        <f t="shared" si="22"/>
        <v>6.2757699999999987</v>
      </c>
      <c r="K80" s="21">
        <f t="shared" si="23"/>
        <v>8.0942099999999986</v>
      </c>
      <c r="L80" s="21">
        <f t="shared" si="24"/>
        <v>1.3073400000000002</v>
      </c>
      <c r="M80" s="157">
        <f t="shared" si="25"/>
        <v>26.899999999999995</v>
      </c>
      <c r="N80" s="22"/>
      <c r="P80" s="37">
        <f t="shared" si="17"/>
        <v>11.222679999999999</v>
      </c>
      <c r="Q80" s="37">
        <f t="shared" si="18"/>
        <v>6.2757699999999987</v>
      </c>
      <c r="R80" s="37">
        <f t="shared" si="19"/>
        <v>8.0942099999999986</v>
      </c>
      <c r="S80" s="37">
        <f t="shared" si="20"/>
        <v>1.3073400000000002</v>
      </c>
      <c r="T80" s="37">
        <f t="shared" si="26"/>
        <v>26.899999999999995</v>
      </c>
    </row>
    <row r="81" spans="1:20">
      <c r="A81" s="8" t="s">
        <v>123</v>
      </c>
      <c r="B81" s="202">
        <v>26.9</v>
      </c>
      <c r="C81" s="202">
        <v>26.9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11.222679999999999</v>
      </c>
      <c r="J81" s="21">
        <f t="shared" si="22"/>
        <v>6.2757699999999987</v>
      </c>
      <c r="K81" s="21">
        <f t="shared" si="23"/>
        <v>8.0942099999999986</v>
      </c>
      <c r="L81" s="21">
        <f t="shared" si="24"/>
        <v>1.3073400000000002</v>
      </c>
      <c r="M81" s="157">
        <f t="shared" si="25"/>
        <v>26.899999999999995</v>
      </c>
      <c r="N81" s="22"/>
      <c r="P81" s="37">
        <f t="shared" si="17"/>
        <v>11.222679999999999</v>
      </c>
      <c r="Q81" s="37">
        <f t="shared" si="18"/>
        <v>6.2757699999999987</v>
      </c>
      <c r="R81" s="37">
        <f t="shared" si="19"/>
        <v>8.0942099999999986</v>
      </c>
      <c r="S81" s="37">
        <f t="shared" si="20"/>
        <v>1.3073400000000002</v>
      </c>
      <c r="T81" s="37">
        <f t="shared" si="26"/>
        <v>26.899999999999995</v>
      </c>
    </row>
    <row r="82" spans="1:20">
      <c r="A82" s="8" t="s">
        <v>124</v>
      </c>
      <c r="B82" s="202">
        <v>26.9</v>
      </c>
      <c r="C82" s="202">
        <v>26.9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11.222679999999999</v>
      </c>
      <c r="J82" s="21">
        <f t="shared" si="22"/>
        <v>6.2757699999999987</v>
      </c>
      <c r="K82" s="21">
        <f t="shared" si="23"/>
        <v>8.0942099999999986</v>
      </c>
      <c r="L82" s="21">
        <f t="shared" si="24"/>
        <v>1.3073400000000002</v>
      </c>
      <c r="M82" s="157">
        <f t="shared" si="25"/>
        <v>26.899999999999995</v>
      </c>
      <c r="N82" s="22"/>
      <c r="P82" s="37">
        <f t="shared" si="17"/>
        <v>11.222679999999999</v>
      </c>
      <c r="Q82" s="37">
        <f t="shared" si="18"/>
        <v>6.2757699999999987</v>
      </c>
      <c r="R82" s="37">
        <f t="shared" si="19"/>
        <v>8.0942099999999986</v>
      </c>
      <c r="S82" s="37">
        <f t="shared" si="20"/>
        <v>1.3073400000000002</v>
      </c>
      <c r="T82" s="37">
        <f t="shared" si="26"/>
        <v>26.899999999999995</v>
      </c>
    </row>
    <row r="83" spans="1:20">
      <c r="A83" s="8" t="s">
        <v>125</v>
      </c>
      <c r="B83" s="202">
        <v>26.9</v>
      </c>
      <c r="C83" s="202">
        <v>26.9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11.222679999999999</v>
      </c>
      <c r="J83" s="21">
        <f t="shared" si="22"/>
        <v>6.2757699999999987</v>
      </c>
      <c r="K83" s="21">
        <f t="shared" si="23"/>
        <v>8.0942099999999986</v>
      </c>
      <c r="L83" s="21">
        <f t="shared" si="24"/>
        <v>1.3073400000000002</v>
      </c>
      <c r="M83" s="157">
        <f t="shared" si="25"/>
        <v>26.899999999999995</v>
      </c>
      <c r="N83" s="22"/>
      <c r="P83" s="37">
        <f t="shared" si="17"/>
        <v>11.222679999999999</v>
      </c>
      <c r="Q83" s="37">
        <f t="shared" si="18"/>
        <v>6.2757699999999987</v>
      </c>
      <c r="R83" s="37">
        <f t="shared" si="19"/>
        <v>8.0942099999999986</v>
      </c>
      <c r="S83" s="37">
        <f t="shared" si="20"/>
        <v>1.3073400000000002</v>
      </c>
      <c r="T83" s="37">
        <f t="shared" si="26"/>
        <v>26.899999999999995</v>
      </c>
    </row>
    <row r="84" spans="1:20">
      <c r="A84" s="8" t="s">
        <v>126</v>
      </c>
      <c r="B84" s="202">
        <v>26.9</v>
      </c>
      <c r="C84" s="202">
        <v>26.9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11.222679999999999</v>
      </c>
      <c r="J84" s="21">
        <f t="shared" si="22"/>
        <v>6.2757699999999987</v>
      </c>
      <c r="K84" s="21">
        <f t="shared" si="23"/>
        <v>8.0942099999999986</v>
      </c>
      <c r="L84" s="21">
        <f t="shared" si="24"/>
        <v>1.3073400000000002</v>
      </c>
      <c r="M84" s="157">
        <f t="shared" si="25"/>
        <v>26.899999999999995</v>
      </c>
      <c r="N84" s="22"/>
      <c r="P84" s="37">
        <f t="shared" si="17"/>
        <v>11.222679999999999</v>
      </c>
      <c r="Q84" s="37">
        <f t="shared" si="18"/>
        <v>6.2757699999999987</v>
      </c>
      <c r="R84" s="37">
        <f t="shared" si="19"/>
        <v>8.0942099999999986</v>
      </c>
      <c r="S84" s="37">
        <f t="shared" si="20"/>
        <v>1.3073400000000002</v>
      </c>
      <c r="T84" s="37">
        <f t="shared" si="26"/>
        <v>26.899999999999995</v>
      </c>
    </row>
    <row r="85" spans="1:20">
      <c r="A85" s="8" t="s">
        <v>127</v>
      </c>
      <c r="B85" s="202">
        <v>26.9</v>
      </c>
      <c r="C85" s="202">
        <v>26.9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11.222679999999999</v>
      </c>
      <c r="J85" s="21">
        <f t="shared" si="22"/>
        <v>6.2757699999999987</v>
      </c>
      <c r="K85" s="21">
        <f t="shared" si="23"/>
        <v>8.0942099999999986</v>
      </c>
      <c r="L85" s="21">
        <f t="shared" si="24"/>
        <v>1.3073400000000002</v>
      </c>
      <c r="M85" s="157">
        <f t="shared" si="25"/>
        <v>26.899999999999995</v>
      </c>
      <c r="N85" s="22"/>
      <c r="P85" s="37">
        <f t="shared" si="17"/>
        <v>11.222679999999999</v>
      </c>
      <c r="Q85" s="37">
        <f t="shared" si="18"/>
        <v>6.2757699999999987</v>
      </c>
      <c r="R85" s="37">
        <f t="shared" si="19"/>
        <v>8.0942099999999986</v>
      </c>
      <c r="S85" s="37">
        <f t="shared" si="20"/>
        <v>1.3073400000000002</v>
      </c>
      <c r="T85" s="37">
        <f t="shared" si="26"/>
        <v>26.899999999999995</v>
      </c>
    </row>
    <row r="86" spans="1:20">
      <c r="A86" s="8" t="s">
        <v>128</v>
      </c>
      <c r="B86" s="202">
        <v>26.9</v>
      </c>
      <c r="C86" s="202">
        <v>26.9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11.222679999999999</v>
      </c>
      <c r="J86" s="21">
        <f t="shared" si="22"/>
        <v>6.2757699999999987</v>
      </c>
      <c r="K86" s="21">
        <f t="shared" si="23"/>
        <v>8.0942099999999986</v>
      </c>
      <c r="L86" s="21">
        <f t="shared" si="24"/>
        <v>1.3073400000000002</v>
      </c>
      <c r="M86" s="157">
        <f t="shared" si="25"/>
        <v>26.899999999999995</v>
      </c>
      <c r="N86" s="22"/>
      <c r="P86" s="37">
        <f t="shared" si="17"/>
        <v>11.222679999999999</v>
      </c>
      <c r="Q86" s="37">
        <f t="shared" si="18"/>
        <v>6.2757699999999987</v>
      </c>
      <c r="R86" s="37">
        <f t="shared" si="19"/>
        <v>8.0942099999999986</v>
      </c>
      <c r="S86" s="37">
        <f t="shared" si="20"/>
        <v>1.3073400000000002</v>
      </c>
      <c r="T86" s="37">
        <f t="shared" si="26"/>
        <v>26.899999999999995</v>
      </c>
    </row>
    <row r="87" spans="1:20">
      <c r="A87" s="8" t="s">
        <v>129</v>
      </c>
      <c r="B87" s="202">
        <v>26.9</v>
      </c>
      <c r="C87" s="202">
        <v>26.9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11.222679999999999</v>
      </c>
      <c r="J87" s="21">
        <f t="shared" si="22"/>
        <v>6.2757699999999987</v>
      </c>
      <c r="K87" s="21">
        <f t="shared" si="23"/>
        <v>8.0942099999999986</v>
      </c>
      <c r="L87" s="21">
        <f t="shared" si="24"/>
        <v>1.3073400000000002</v>
      </c>
      <c r="M87" s="157">
        <f t="shared" si="25"/>
        <v>26.899999999999995</v>
      </c>
      <c r="N87" s="22"/>
      <c r="P87" s="37">
        <f t="shared" si="17"/>
        <v>11.222679999999999</v>
      </c>
      <c r="Q87" s="37">
        <f t="shared" si="18"/>
        <v>6.2757699999999987</v>
      </c>
      <c r="R87" s="37">
        <f t="shared" si="19"/>
        <v>8.0942099999999986</v>
      </c>
      <c r="S87" s="37">
        <f t="shared" si="20"/>
        <v>1.3073400000000002</v>
      </c>
      <c r="T87" s="37">
        <f t="shared" si="26"/>
        <v>26.899999999999995</v>
      </c>
    </row>
    <row r="88" spans="1:20">
      <c r="A88" s="8" t="s">
        <v>130</v>
      </c>
      <c r="B88" s="202">
        <v>26.9</v>
      </c>
      <c r="C88" s="202">
        <v>26.9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11.222679999999999</v>
      </c>
      <c r="J88" s="21">
        <f t="shared" si="22"/>
        <v>6.2757699999999987</v>
      </c>
      <c r="K88" s="21">
        <f t="shared" si="23"/>
        <v>8.0942099999999986</v>
      </c>
      <c r="L88" s="21">
        <f t="shared" si="24"/>
        <v>1.3073400000000002</v>
      </c>
      <c r="M88" s="157">
        <f t="shared" si="25"/>
        <v>26.899999999999995</v>
      </c>
      <c r="N88" s="22"/>
      <c r="P88" s="37">
        <f t="shared" si="17"/>
        <v>11.222679999999999</v>
      </c>
      <c r="Q88" s="37">
        <f t="shared" si="18"/>
        <v>6.2757699999999987</v>
      </c>
      <c r="R88" s="37">
        <f t="shared" si="19"/>
        <v>8.0942099999999986</v>
      </c>
      <c r="S88" s="37">
        <f t="shared" si="20"/>
        <v>1.3073400000000002</v>
      </c>
      <c r="T88" s="37">
        <f t="shared" si="26"/>
        <v>26.899999999999995</v>
      </c>
    </row>
    <row r="89" spans="1:20">
      <c r="A89" s="8" t="s">
        <v>131</v>
      </c>
      <c r="B89" s="202">
        <v>26.9</v>
      </c>
      <c r="C89" s="202">
        <v>26.9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11.222679999999999</v>
      </c>
      <c r="J89" s="21">
        <f t="shared" si="22"/>
        <v>6.2757699999999987</v>
      </c>
      <c r="K89" s="21">
        <f t="shared" si="23"/>
        <v>8.0942099999999986</v>
      </c>
      <c r="L89" s="21">
        <f t="shared" si="24"/>
        <v>1.3073400000000002</v>
      </c>
      <c r="M89" s="157">
        <f t="shared" si="25"/>
        <v>26.899999999999995</v>
      </c>
      <c r="N89" s="22"/>
      <c r="P89" s="37">
        <f t="shared" si="17"/>
        <v>11.222679999999999</v>
      </c>
      <c r="Q89" s="37">
        <f t="shared" si="18"/>
        <v>6.2757699999999987</v>
      </c>
      <c r="R89" s="37">
        <f t="shared" si="19"/>
        <v>8.0942099999999986</v>
      </c>
      <c r="S89" s="37">
        <f t="shared" si="20"/>
        <v>1.3073400000000002</v>
      </c>
      <c r="T89" s="37">
        <f t="shared" si="26"/>
        <v>26.899999999999995</v>
      </c>
    </row>
    <row r="90" spans="1:20">
      <c r="A90" s="8" t="s">
        <v>132</v>
      </c>
      <c r="B90" s="202">
        <v>26.9</v>
      </c>
      <c r="C90" s="202">
        <v>26.9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11.222679999999999</v>
      </c>
      <c r="J90" s="21">
        <f t="shared" si="22"/>
        <v>6.2757699999999987</v>
      </c>
      <c r="K90" s="21">
        <f t="shared" si="23"/>
        <v>8.0942099999999986</v>
      </c>
      <c r="L90" s="21">
        <f t="shared" si="24"/>
        <v>1.3073400000000002</v>
      </c>
      <c r="M90" s="157">
        <f t="shared" si="25"/>
        <v>26.899999999999995</v>
      </c>
      <c r="N90" s="22"/>
      <c r="P90" s="37">
        <f t="shared" si="17"/>
        <v>11.222679999999999</v>
      </c>
      <c r="Q90" s="37">
        <f t="shared" si="18"/>
        <v>6.2757699999999987</v>
      </c>
      <c r="R90" s="37">
        <f t="shared" si="19"/>
        <v>8.0942099999999986</v>
      </c>
      <c r="S90" s="37">
        <f t="shared" si="20"/>
        <v>1.3073400000000002</v>
      </c>
      <c r="T90" s="37">
        <f t="shared" si="26"/>
        <v>26.899999999999995</v>
      </c>
    </row>
    <row r="91" spans="1:20">
      <c r="A91" s="8" t="s">
        <v>133</v>
      </c>
      <c r="B91" s="202">
        <v>26.9</v>
      </c>
      <c r="C91" s="202">
        <v>26.9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11.222679999999999</v>
      </c>
      <c r="J91" s="21">
        <f t="shared" si="22"/>
        <v>6.2757699999999987</v>
      </c>
      <c r="K91" s="21">
        <f t="shared" si="23"/>
        <v>8.0942099999999986</v>
      </c>
      <c r="L91" s="21">
        <f t="shared" si="24"/>
        <v>1.3073400000000002</v>
      </c>
      <c r="M91" s="157">
        <f t="shared" si="25"/>
        <v>26.899999999999995</v>
      </c>
      <c r="N91" s="22"/>
      <c r="P91" s="37">
        <f t="shared" si="17"/>
        <v>11.222679999999999</v>
      </c>
      <c r="Q91" s="37">
        <f t="shared" si="18"/>
        <v>6.2757699999999987</v>
      </c>
      <c r="R91" s="37">
        <f t="shared" si="19"/>
        <v>8.0942099999999986</v>
      </c>
      <c r="S91" s="37">
        <f t="shared" si="20"/>
        <v>1.3073400000000002</v>
      </c>
      <c r="T91" s="37">
        <f t="shared" si="26"/>
        <v>26.899999999999995</v>
      </c>
    </row>
    <row r="92" spans="1:20">
      <c r="A92" s="8" t="s">
        <v>134</v>
      </c>
      <c r="B92" s="202">
        <v>26.9</v>
      </c>
      <c r="C92" s="202">
        <v>26.9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11.222679999999999</v>
      </c>
      <c r="J92" s="21">
        <f t="shared" si="22"/>
        <v>6.2757699999999987</v>
      </c>
      <c r="K92" s="21">
        <f t="shared" si="23"/>
        <v>8.0942099999999986</v>
      </c>
      <c r="L92" s="21">
        <f t="shared" si="24"/>
        <v>1.3073400000000002</v>
      </c>
      <c r="M92" s="157">
        <f t="shared" si="25"/>
        <v>26.899999999999995</v>
      </c>
      <c r="N92" s="22"/>
      <c r="P92" s="37">
        <f t="shared" si="17"/>
        <v>11.222679999999999</v>
      </c>
      <c r="Q92" s="37">
        <f t="shared" si="18"/>
        <v>6.2757699999999987</v>
      </c>
      <c r="R92" s="37">
        <f t="shared" si="19"/>
        <v>8.0942099999999986</v>
      </c>
      <c r="S92" s="37">
        <f t="shared" si="20"/>
        <v>1.3073400000000002</v>
      </c>
      <c r="T92" s="37">
        <f t="shared" si="26"/>
        <v>26.899999999999995</v>
      </c>
    </row>
    <row r="93" spans="1:20">
      <c r="A93" s="8" t="s">
        <v>135</v>
      </c>
      <c r="B93" s="202">
        <v>26.9</v>
      </c>
      <c r="C93" s="202">
        <v>26.9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11.222679999999999</v>
      </c>
      <c r="J93" s="21">
        <f t="shared" si="22"/>
        <v>6.2757699999999987</v>
      </c>
      <c r="K93" s="21">
        <f t="shared" si="23"/>
        <v>8.0942099999999986</v>
      </c>
      <c r="L93" s="21">
        <f t="shared" si="24"/>
        <v>1.3073400000000002</v>
      </c>
      <c r="M93" s="157">
        <f t="shared" si="25"/>
        <v>26.899999999999995</v>
      </c>
      <c r="N93" s="22"/>
      <c r="P93" s="37">
        <f t="shared" si="17"/>
        <v>11.222679999999999</v>
      </c>
      <c r="Q93" s="37">
        <f t="shared" si="18"/>
        <v>6.2757699999999987</v>
      </c>
      <c r="R93" s="37">
        <f t="shared" si="19"/>
        <v>8.0942099999999986</v>
      </c>
      <c r="S93" s="37">
        <f t="shared" si="20"/>
        <v>1.3073400000000002</v>
      </c>
      <c r="T93" s="37">
        <f t="shared" si="26"/>
        <v>26.899999999999995</v>
      </c>
    </row>
    <row r="94" spans="1:20">
      <c r="A94" s="8" t="s">
        <v>136</v>
      </c>
      <c r="B94" s="202">
        <v>26.9</v>
      </c>
      <c r="C94" s="202">
        <v>26.9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11.222679999999999</v>
      </c>
      <c r="J94" s="21">
        <f t="shared" si="22"/>
        <v>6.2757699999999987</v>
      </c>
      <c r="K94" s="21">
        <f t="shared" si="23"/>
        <v>8.0942099999999986</v>
      </c>
      <c r="L94" s="21">
        <f t="shared" si="24"/>
        <v>1.3073400000000002</v>
      </c>
      <c r="M94" s="157">
        <f t="shared" si="25"/>
        <v>26.899999999999995</v>
      </c>
      <c r="N94" s="22"/>
      <c r="P94" s="37">
        <f t="shared" si="17"/>
        <v>11.222679999999999</v>
      </c>
      <c r="Q94" s="37">
        <f t="shared" si="18"/>
        <v>6.2757699999999987</v>
      </c>
      <c r="R94" s="37">
        <f t="shared" si="19"/>
        <v>8.0942099999999986</v>
      </c>
      <c r="S94" s="37">
        <f t="shared" si="20"/>
        <v>1.3073400000000002</v>
      </c>
      <c r="T94" s="37">
        <f t="shared" si="26"/>
        <v>26.899999999999995</v>
      </c>
    </row>
    <row r="95" spans="1:20">
      <c r="A95" s="8" t="s">
        <v>137</v>
      </c>
      <c r="B95" s="202">
        <v>26.9</v>
      </c>
      <c r="C95" s="202">
        <v>26.9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11.222679999999999</v>
      </c>
      <c r="J95" s="21">
        <f t="shared" si="22"/>
        <v>6.2757699999999987</v>
      </c>
      <c r="K95" s="21">
        <f t="shared" si="23"/>
        <v>8.0942099999999986</v>
      </c>
      <c r="L95" s="21">
        <f t="shared" si="24"/>
        <v>1.3073400000000002</v>
      </c>
      <c r="M95" s="157">
        <f t="shared" si="25"/>
        <v>26.899999999999995</v>
      </c>
      <c r="N95" s="22"/>
      <c r="P95" s="37">
        <f t="shared" si="17"/>
        <v>11.222679999999999</v>
      </c>
      <c r="Q95" s="37">
        <f t="shared" si="18"/>
        <v>6.2757699999999987</v>
      </c>
      <c r="R95" s="37">
        <f t="shared" si="19"/>
        <v>8.0942099999999986</v>
      </c>
      <c r="S95" s="37">
        <f t="shared" si="20"/>
        <v>1.3073400000000002</v>
      </c>
      <c r="T95" s="37">
        <f t="shared" si="26"/>
        <v>26.899999999999995</v>
      </c>
    </row>
    <row r="96" spans="1:20">
      <c r="A96" s="8" t="s">
        <v>138</v>
      </c>
      <c r="B96" s="202">
        <v>26.9</v>
      </c>
      <c r="C96" s="202">
        <v>26.9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11.222679999999999</v>
      </c>
      <c r="J96" s="21">
        <f t="shared" si="22"/>
        <v>6.2757699999999987</v>
      </c>
      <c r="K96" s="21">
        <f t="shared" si="23"/>
        <v>8.0942099999999986</v>
      </c>
      <c r="L96" s="21">
        <f t="shared" si="24"/>
        <v>1.3073400000000002</v>
      </c>
      <c r="M96" s="157">
        <f t="shared" si="25"/>
        <v>26.899999999999995</v>
      </c>
      <c r="N96" s="22"/>
      <c r="P96" s="37">
        <f t="shared" si="17"/>
        <v>11.222679999999999</v>
      </c>
      <c r="Q96" s="37">
        <f t="shared" si="18"/>
        <v>6.2757699999999987</v>
      </c>
      <c r="R96" s="37">
        <f t="shared" si="19"/>
        <v>8.0942099999999986</v>
      </c>
      <c r="S96" s="37">
        <f t="shared" si="20"/>
        <v>1.3073400000000002</v>
      </c>
      <c r="T96" s="37">
        <f t="shared" si="26"/>
        <v>26.899999999999995</v>
      </c>
    </row>
    <row r="97" spans="1:23">
      <c r="A97" s="8" t="s">
        <v>139</v>
      </c>
      <c r="B97" s="202">
        <v>26.9</v>
      </c>
      <c r="C97" s="202">
        <v>26.9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11.222679999999999</v>
      </c>
      <c r="J97" s="21">
        <f t="shared" si="22"/>
        <v>6.2757699999999987</v>
      </c>
      <c r="K97" s="21">
        <f t="shared" si="23"/>
        <v>8.0942099999999986</v>
      </c>
      <c r="L97" s="21">
        <f t="shared" si="24"/>
        <v>1.3073400000000002</v>
      </c>
      <c r="M97" s="157">
        <f t="shared" si="25"/>
        <v>26.899999999999995</v>
      </c>
      <c r="N97" s="22"/>
      <c r="P97" s="37">
        <f t="shared" si="17"/>
        <v>11.222679999999999</v>
      </c>
      <c r="Q97" s="37">
        <f t="shared" si="18"/>
        <v>6.2757699999999987</v>
      </c>
      <c r="R97" s="37">
        <f t="shared" si="19"/>
        <v>8.0942099999999986</v>
      </c>
      <c r="S97" s="37">
        <f t="shared" si="20"/>
        <v>1.3073400000000002</v>
      </c>
      <c r="T97" s="37">
        <f t="shared" si="26"/>
        <v>26.899999999999995</v>
      </c>
    </row>
    <row r="98" spans="1:23" ht="15.75" thickBot="1">
      <c r="A98" s="8" t="s">
        <v>140</v>
      </c>
      <c r="B98" s="202">
        <v>26.9</v>
      </c>
      <c r="C98" s="202">
        <v>26.9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11.222679999999999</v>
      </c>
      <c r="J98" s="21">
        <f t="shared" si="22"/>
        <v>6.2757699999999987</v>
      </c>
      <c r="K98" s="21">
        <f t="shared" si="23"/>
        <v>8.0942099999999986</v>
      </c>
      <c r="L98" s="21">
        <f t="shared" si="24"/>
        <v>1.3073400000000002</v>
      </c>
      <c r="M98" s="157">
        <f t="shared" si="25"/>
        <v>26.899999999999995</v>
      </c>
      <c r="N98" s="22"/>
      <c r="P98" s="37">
        <f t="shared" si="17"/>
        <v>11.222679999999999</v>
      </c>
      <c r="Q98" s="37">
        <f t="shared" si="18"/>
        <v>6.2757699999999987</v>
      </c>
      <c r="R98" s="37">
        <f t="shared" si="19"/>
        <v>8.0942099999999986</v>
      </c>
      <c r="S98" s="37">
        <f t="shared" si="20"/>
        <v>1.3073400000000002</v>
      </c>
      <c r="T98" s="37">
        <f t="shared" si="26"/>
        <v>26.899999999999995</v>
      </c>
    </row>
    <row r="99" spans="1:23" ht="15.75" thickBot="1">
      <c r="A99" s="8" t="s">
        <v>171</v>
      </c>
      <c r="B99" s="20">
        <f t="shared" ref="B99:H99" si="27">SUM(B3:B98)/4000</f>
        <v>0.64560000000000117</v>
      </c>
      <c r="C99" s="20">
        <f t="shared" si="27"/>
        <v>0.64560000000000117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0.26934431999999986</v>
      </c>
      <c r="J99" s="158">
        <f t="shared" ref="J99:L99" si="28">SUM(J3:J98)/4000</f>
        <v>0.15061848000000005</v>
      </c>
      <c r="K99" s="158">
        <f t="shared" si="28"/>
        <v>0.19426103999999964</v>
      </c>
      <c r="L99" s="158">
        <f t="shared" si="28"/>
        <v>3.1376159999999979E-2</v>
      </c>
      <c r="M99" s="159">
        <f>SUM(M3:M98)/4000</f>
        <v>0.64560000000000117</v>
      </c>
      <c r="N99" s="23"/>
      <c r="P99" s="37">
        <f>SUM(P3:P98)/4000</f>
        <v>0.26934431999999986</v>
      </c>
      <c r="Q99" s="37">
        <f t="shared" ref="Q99:S99" si="29">SUM(Q3:Q98)/4000</f>
        <v>0.15061848000000005</v>
      </c>
      <c r="R99" s="37">
        <f t="shared" si="29"/>
        <v>0.19426103999999964</v>
      </c>
      <c r="S99" s="37">
        <f t="shared" si="29"/>
        <v>3.1376159999999979E-2</v>
      </c>
      <c r="T99" s="37">
        <f t="shared" si="26"/>
        <v>0.64559999999999951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45378</v>
      </c>
      <c r="U2" s="73" t="s">
        <v>225</v>
      </c>
      <c r="V2" s="73" t="s">
        <v>224</v>
      </c>
      <c r="W2" s="28" t="s">
        <v>257</v>
      </c>
      <c r="X2" t="s">
        <v>334</v>
      </c>
      <c r="Y2" t="s">
        <v>265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0.48</v>
      </c>
      <c r="N3" s="71">
        <v>0</v>
      </c>
      <c r="O3" s="53">
        <v>-266</v>
      </c>
      <c r="P3" s="53">
        <v>0</v>
      </c>
      <c r="Q3" s="53">
        <v>0</v>
      </c>
      <c r="R3" s="53">
        <v>0</v>
      </c>
      <c r="S3" s="72">
        <v>0</v>
      </c>
      <c r="U3" s="73">
        <v>0.48</v>
      </c>
      <c r="V3" s="74">
        <v>-266</v>
      </c>
      <c r="W3">
        <v>-266</v>
      </c>
      <c r="X3">
        <v>0.48</v>
      </c>
      <c r="Y3">
        <v>0</v>
      </c>
    </row>
    <row r="4" spans="1:25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-276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-276</v>
      </c>
      <c r="W4">
        <v>-276</v>
      </c>
      <c r="X4">
        <v>0</v>
      </c>
      <c r="Y4">
        <v>0</v>
      </c>
    </row>
    <row r="5" spans="1:25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-281</v>
      </c>
      <c r="P5" s="46">
        <v>-2</v>
      </c>
      <c r="Q5" s="46">
        <v>0</v>
      </c>
      <c r="R5" s="46">
        <v>0</v>
      </c>
      <c r="S5" s="74">
        <v>0</v>
      </c>
      <c r="U5" s="73">
        <v>0</v>
      </c>
      <c r="V5" s="74">
        <v>-283</v>
      </c>
      <c r="W5">
        <v>-281</v>
      </c>
      <c r="X5">
        <v>0</v>
      </c>
      <c r="Y5">
        <v>-2</v>
      </c>
    </row>
    <row r="6" spans="1:25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-294</v>
      </c>
      <c r="P6" s="46">
        <v>-10</v>
      </c>
      <c r="Q6" s="46">
        <v>0</v>
      </c>
      <c r="R6" s="46">
        <v>0</v>
      </c>
      <c r="S6" s="74">
        <v>0</v>
      </c>
      <c r="U6" s="73">
        <v>0</v>
      </c>
      <c r="V6" s="74">
        <v>-304</v>
      </c>
      <c r="W6">
        <v>-294</v>
      </c>
      <c r="X6">
        <v>0</v>
      </c>
      <c r="Y6">
        <v>-10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-299</v>
      </c>
      <c r="P7" s="46">
        <v>-19</v>
      </c>
      <c r="Q7" s="46">
        <v>0</v>
      </c>
      <c r="R7" s="46">
        <v>0</v>
      </c>
      <c r="S7" s="74">
        <v>0</v>
      </c>
      <c r="U7" s="73">
        <v>0</v>
      </c>
      <c r="V7" s="74">
        <v>-318</v>
      </c>
      <c r="W7">
        <v>-299</v>
      </c>
      <c r="X7">
        <v>0</v>
      </c>
      <c r="Y7">
        <v>-19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-319</v>
      </c>
      <c r="P8" s="46">
        <v>-26</v>
      </c>
      <c r="Q8" s="46">
        <v>0</v>
      </c>
      <c r="R8" s="46">
        <v>0</v>
      </c>
      <c r="S8" s="74">
        <v>0</v>
      </c>
      <c r="U8" s="73">
        <v>0</v>
      </c>
      <c r="V8" s="74">
        <v>-345</v>
      </c>
      <c r="W8">
        <v>-319</v>
      </c>
      <c r="X8">
        <v>0</v>
      </c>
      <c r="Y8">
        <v>-26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-319</v>
      </c>
      <c r="P9" s="46">
        <v>-38</v>
      </c>
      <c r="Q9" s="46">
        <v>0</v>
      </c>
      <c r="R9" s="46">
        <v>0</v>
      </c>
      <c r="S9" s="74">
        <v>0</v>
      </c>
      <c r="U9" s="73">
        <v>0</v>
      </c>
      <c r="V9" s="74">
        <v>-357</v>
      </c>
      <c r="W9">
        <v>-319</v>
      </c>
      <c r="X9">
        <v>0</v>
      </c>
      <c r="Y9">
        <v>-38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-284</v>
      </c>
      <c r="P10" s="46">
        <v>-44</v>
      </c>
      <c r="Q10" s="46">
        <v>0</v>
      </c>
      <c r="R10" s="46">
        <v>0</v>
      </c>
      <c r="S10" s="74">
        <v>0</v>
      </c>
      <c r="U10" s="73">
        <v>0</v>
      </c>
      <c r="V10" s="74">
        <v>-328</v>
      </c>
      <c r="W10">
        <v>-284</v>
      </c>
      <c r="X10">
        <v>0</v>
      </c>
      <c r="Y10">
        <v>-44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-284</v>
      </c>
      <c r="P11" s="46">
        <v>-52</v>
      </c>
      <c r="Q11" s="46">
        <v>0</v>
      </c>
      <c r="R11" s="46">
        <v>0</v>
      </c>
      <c r="S11" s="74">
        <v>0</v>
      </c>
      <c r="U11" s="73">
        <v>0</v>
      </c>
      <c r="V11" s="74">
        <v>-336</v>
      </c>
      <c r="W11">
        <v>-284</v>
      </c>
      <c r="X11">
        <v>0</v>
      </c>
      <c r="Y11">
        <v>-52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-269</v>
      </c>
      <c r="P12" s="46">
        <v>-57</v>
      </c>
      <c r="Q12" s="46">
        <v>0</v>
      </c>
      <c r="R12" s="46">
        <v>0</v>
      </c>
      <c r="S12" s="74">
        <v>0</v>
      </c>
      <c r="U12" s="73">
        <v>0</v>
      </c>
      <c r="V12" s="74">
        <v>-326</v>
      </c>
      <c r="W12">
        <v>-269</v>
      </c>
      <c r="X12">
        <v>0</v>
      </c>
      <c r="Y12">
        <v>-57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-269</v>
      </c>
      <c r="P13" s="46">
        <v>-62</v>
      </c>
      <c r="Q13" s="46">
        <v>0</v>
      </c>
      <c r="R13" s="46">
        <v>0</v>
      </c>
      <c r="S13" s="74">
        <v>0</v>
      </c>
      <c r="U13" s="73">
        <v>0</v>
      </c>
      <c r="V13" s="74">
        <v>-331</v>
      </c>
      <c r="W13">
        <v>-269</v>
      </c>
      <c r="X13">
        <v>0</v>
      </c>
      <c r="Y13">
        <v>-62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-274</v>
      </c>
      <c r="P14" s="46">
        <v>-68</v>
      </c>
      <c r="Q14" s="46">
        <v>0</v>
      </c>
      <c r="R14" s="46">
        <v>0</v>
      </c>
      <c r="S14" s="74">
        <v>0</v>
      </c>
      <c r="U14" s="73">
        <v>0</v>
      </c>
      <c r="V14" s="74">
        <v>-342</v>
      </c>
      <c r="W14">
        <v>-274</v>
      </c>
      <c r="X14">
        <v>0</v>
      </c>
      <c r="Y14">
        <v>-68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-284</v>
      </c>
      <c r="P15" s="46">
        <v>-69</v>
      </c>
      <c r="Q15" s="46">
        <v>0</v>
      </c>
      <c r="R15" s="46">
        <v>0</v>
      </c>
      <c r="S15" s="74">
        <v>0</v>
      </c>
      <c r="U15" s="73">
        <v>0</v>
      </c>
      <c r="V15" s="74">
        <v>-353</v>
      </c>
      <c r="W15">
        <v>-284</v>
      </c>
      <c r="X15">
        <v>0</v>
      </c>
      <c r="Y15">
        <v>-69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-284</v>
      </c>
      <c r="P16" s="46">
        <v>-69</v>
      </c>
      <c r="Q16" s="46">
        <v>0</v>
      </c>
      <c r="R16" s="46">
        <v>0</v>
      </c>
      <c r="S16" s="74">
        <v>0</v>
      </c>
      <c r="U16" s="73">
        <v>0</v>
      </c>
      <c r="V16" s="74">
        <v>-353</v>
      </c>
      <c r="W16">
        <v>-284</v>
      </c>
      <c r="X16">
        <v>0</v>
      </c>
      <c r="Y16">
        <v>-69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0.1</v>
      </c>
      <c r="N17" s="73">
        <v>0</v>
      </c>
      <c r="O17" s="46">
        <v>-289</v>
      </c>
      <c r="P17" s="46">
        <v>-71</v>
      </c>
      <c r="Q17" s="46">
        <v>0</v>
      </c>
      <c r="R17" s="46">
        <v>0</v>
      </c>
      <c r="S17" s="74">
        <v>0</v>
      </c>
      <c r="U17" s="73">
        <v>0.1</v>
      </c>
      <c r="V17" s="74">
        <v>-360</v>
      </c>
      <c r="W17">
        <v>-289</v>
      </c>
      <c r="X17">
        <v>0.1</v>
      </c>
      <c r="Y17">
        <v>-71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0.77</v>
      </c>
      <c r="N18" s="73">
        <v>0</v>
      </c>
      <c r="O18" s="46">
        <v>-289</v>
      </c>
      <c r="P18" s="46">
        <v>-71</v>
      </c>
      <c r="Q18" s="46">
        <v>0</v>
      </c>
      <c r="R18" s="46">
        <v>0</v>
      </c>
      <c r="S18" s="74">
        <v>0</v>
      </c>
      <c r="U18" s="73">
        <v>0.77</v>
      </c>
      <c r="V18" s="74">
        <v>-360</v>
      </c>
      <c r="W18">
        <v>-289</v>
      </c>
      <c r="X18">
        <v>0.77</v>
      </c>
      <c r="Y18">
        <v>-71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2.3199999999999998</v>
      </c>
      <c r="N19" s="73">
        <v>0</v>
      </c>
      <c r="O19" s="46">
        <v>-284</v>
      </c>
      <c r="P19" s="46">
        <v>-68</v>
      </c>
      <c r="Q19" s="46">
        <v>0</v>
      </c>
      <c r="R19" s="46">
        <v>0</v>
      </c>
      <c r="S19" s="74">
        <v>0</v>
      </c>
      <c r="U19" s="73">
        <v>2.3199999999999998</v>
      </c>
      <c r="V19" s="74">
        <v>-352</v>
      </c>
      <c r="W19">
        <v>-284</v>
      </c>
      <c r="X19">
        <v>2.3199999999999998</v>
      </c>
      <c r="Y19">
        <v>-68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1.35</v>
      </c>
      <c r="N20" s="73">
        <v>0</v>
      </c>
      <c r="O20" s="46">
        <v>-284</v>
      </c>
      <c r="P20" s="46">
        <v>-67</v>
      </c>
      <c r="Q20" s="46">
        <v>0</v>
      </c>
      <c r="R20" s="46">
        <v>0</v>
      </c>
      <c r="S20" s="74">
        <v>0</v>
      </c>
      <c r="U20" s="73">
        <v>1.35</v>
      </c>
      <c r="V20" s="74">
        <v>-351</v>
      </c>
      <c r="W20">
        <v>-284</v>
      </c>
      <c r="X20">
        <v>1.35</v>
      </c>
      <c r="Y20">
        <v>-67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1.93</v>
      </c>
      <c r="N21" s="73">
        <v>0</v>
      </c>
      <c r="O21" s="46">
        <v>-284</v>
      </c>
      <c r="P21" s="46">
        <v>-63</v>
      </c>
      <c r="Q21" s="46">
        <v>0</v>
      </c>
      <c r="R21" s="46">
        <v>0</v>
      </c>
      <c r="S21" s="74">
        <v>0</v>
      </c>
      <c r="U21" s="73">
        <v>1.93</v>
      </c>
      <c r="V21" s="74">
        <v>-347</v>
      </c>
      <c r="W21">
        <v>-284</v>
      </c>
      <c r="X21">
        <v>1.93</v>
      </c>
      <c r="Y21">
        <v>-63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2.5099999999999998</v>
      </c>
      <c r="N22" s="73">
        <v>0</v>
      </c>
      <c r="O22" s="46">
        <v>-284</v>
      </c>
      <c r="P22" s="46">
        <v>-58</v>
      </c>
      <c r="Q22" s="46">
        <v>0</v>
      </c>
      <c r="R22" s="46">
        <v>0</v>
      </c>
      <c r="S22" s="74">
        <v>0</v>
      </c>
      <c r="U22" s="73">
        <v>2.5099999999999998</v>
      </c>
      <c r="V22" s="74">
        <v>-342</v>
      </c>
      <c r="W22">
        <v>-284</v>
      </c>
      <c r="X22">
        <v>2.5099999999999998</v>
      </c>
      <c r="Y22">
        <v>-58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3.09</v>
      </c>
      <c r="N23" s="73">
        <v>0</v>
      </c>
      <c r="O23" s="46">
        <v>-324</v>
      </c>
      <c r="P23" s="46">
        <v>-45</v>
      </c>
      <c r="Q23" s="46">
        <v>0</v>
      </c>
      <c r="R23" s="46">
        <v>0</v>
      </c>
      <c r="S23" s="74">
        <v>0</v>
      </c>
      <c r="U23" s="73">
        <v>3.09</v>
      </c>
      <c r="V23" s="74">
        <v>-369</v>
      </c>
      <c r="W23">
        <v>-324</v>
      </c>
      <c r="X23">
        <v>3.09</v>
      </c>
      <c r="Y23">
        <v>-45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7.74</v>
      </c>
      <c r="N24" s="73">
        <v>0</v>
      </c>
      <c r="O24" s="46">
        <v>-309</v>
      </c>
      <c r="P24" s="46">
        <v>-25</v>
      </c>
      <c r="Q24" s="46">
        <v>0</v>
      </c>
      <c r="R24" s="46">
        <v>0</v>
      </c>
      <c r="S24" s="74">
        <v>0</v>
      </c>
      <c r="U24" s="73">
        <v>7.74</v>
      </c>
      <c r="V24" s="74">
        <v>-334</v>
      </c>
      <c r="W24">
        <v>-309</v>
      </c>
      <c r="X24">
        <v>7.74</v>
      </c>
      <c r="Y24">
        <v>-25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4.45</v>
      </c>
      <c r="N25" s="73">
        <v>0</v>
      </c>
      <c r="O25" s="46">
        <v>-309</v>
      </c>
      <c r="P25" s="46">
        <v>-3</v>
      </c>
      <c r="Q25" s="46">
        <v>0</v>
      </c>
      <c r="R25" s="46">
        <v>0</v>
      </c>
      <c r="S25" s="74">
        <v>0</v>
      </c>
      <c r="U25" s="73">
        <v>4.45</v>
      </c>
      <c r="V25" s="74">
        <v>-312</v>
      </c>
      <c r="W25">
        <v>-309</v>
      </c>
      <c r="X25">
        <v>4.45</v>
      </c>
      <c r="Y25">
        <v>-3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2.9</v>
      </c>
      <c r="N26" s="73">
        <v>0</v>
      </c>
      <c r="O26" s="46">
        <v>-289</v>
      </c>
      <c r="P26" s="46">
        <v>0</v>
      </c>
      <c r="Q26" s="46">
        <v>0</v>
      </c>
      <c r="R26" s="46">
        <v>0</v>
      </c>
      <c r="S26" s="74">
        <v>0</v>
      </c>
      <c r="U26" s="73">
        <v>2.9</v>
      </c>
      <c r="V26" s="74">
        <v>-289</v>
      </c>
      <c r="W26">
        <v>-289</v>
      </c>
      <c r="X26">
        <v>2.9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2.5099999999999998</v>
      </c>
      <c r="N27" s="73">
        <v>0</v>
      </c>
      <c r="O27" s="46">
        <v>-339</v>
      </c>
      <c r="P27" s="46">
        <v>-54</v>
      </c>
      <c r="Q27" s="46">
        <v>0</v>
      </c>
      <c r="R27" s="46">
        <v>0</v>
      </c>
      <c r="S27" s="74">
        <v>0</v>
      </c>
      <c r="U27" s="73">
        <v>2.5099999999999998</v>
      </c>
      <c r="V27" s="74">
        <v>-393</v>
      </c>
      <c r="W27">
        <v>-339</v>
      </c>
      <c r="X27">
        <v>2.5099999999999998</v>
      </c>
      <c r="Y27">
        <v>-54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6.87</v>
      </c>
      <c r="N28" s="73">
        <v>0</v>
      </c>
      <c r="O28" s="46">
        <v>-326</v>
      </c>
      <c r="P28" s="46">
        <v>-99</v>
      </c>
      <c r="Q28" s="46">
        <v>0</v>
      </c>
      <c r="R28" s="46">
        <v>0</v>
      </c>
      <c r="S28" s="74">
        <v>0</v>
      </c>
      <c r="U28" s="73">
        <v>6.87</v>
      </c>
      <c r="V28" s="74">
        <v>-425</v>
      </c>
      <c r="W28">
        <v>-326</v>
      </c>
      <c r="X28">
        <v>6.87</v>
      </c>
      <c r="Y28">
        <v>-99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8.51</v>
      </c>
      <c r="N29" s="73">
        <v>0</v>
      </c>
      <c r="O29" s="46">
        <v>-279</v>
      </c>
      <c r="P29" s="46">
        <v>-46</v>
      </c>
      <c r="Q29" s="46">
        <v>0</v>
      </c>
      <c r="R29" s="46">
        <v>0</v>
      </c>
      <c r="S29" s="74">
        <v>0</v>
      </c>
      <c r="U29" s="73">
        <v>8.51</v>
      </c>
      <c r="V29" s="74">
        <v>-325</v>
      </c>
      <c r="W29">
        <v>-279</v>
      </c>
      <c r="X29">
        <v>8.51</v>
      </c>
      <c r="Y29">
        <v>-46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5.42</v>
      </c>
      <c r="N30" s="73">
        <v>0</v>
      </c>
      <c r="O30" s="46">
        <v>-245</v>
      </c>
      <c r="P30" s="46">
        <v>-30</v>
      </c>
      <c r="Q30" s="46">
        <v>0</v>
      </c>
      <c r="R30" s="46">
        <v>0</v>
      </c>
      <c r="S30" s="74">
        <v>0</v>
      </c>
      <c r="U30" s="73">
        <v>5.42</v>
      </c>
      <c r="V30" s="74">
        <v>-275</v>
      </c>
      <c r="W30">
        <v>-245</v>
      </c>
      <c r="X30">
        <v>5.42</v>
      </c>
      <c r="Y30">
        <v>-30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2.13</v>
      </c>
      <c r="N31" s="73">
        <v>0</v>
      </c>
      <c r="O31" s="46">
        <v>-214</v>
      </c>
      <c r="P31" s="46">
        <v>-3</v>
      </c>
      <c r="Q31" s="46">
        <v>0</v>
      </c>
      <c r="R31" s="46">
        <v>0</v>
      </c>
      <c r="S31" s="74">
        <v>0</v>
      </c>
      <c r="U31" s="73">
        <v>2.13</v>
      </c>
      <c r="V31" s="74">
        <v>-217</v>
      </c>
      <c r="W31">
        <v>-214</v>
      </c>
      <c r="X31">
        <v>2.13</v>
      </c>
      <c r="Y31">
        <v>-3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3.96</v>
      </c>
      <c r="N32" s="73">
        <v>0</v>
      </c>
      <c r="O32" s="46">
        <v>-211</v>
      </c>
      <c r="P32" s="46">
        <v>0</v>
      </c>
      <c r="Q32" s="46">
        <v>0</v>
      </c>
      <c r="R32" s="46">
        <v>0</v>
      </c>
      <c r="S32" s="74">
        <v>0</v>
      </c>
      <c r="U32" s="73">
        <v>3.96</v>
      </c>
      <c r="V32" s="74">
        <v>-211</v>
      </c>
      <c r="W32">
        <v>-211</v>
      </c>
      <c r="X32">
        <v>3.96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3.96</v>
      </c>
      <c r="N33" s="73">
        <v>0</v>
      </c>
      <c r="O33" s="46">
        <v>-191</v>
      </c>
      <c r="P33" s="46">
        <v>0</v>
      </c>
      <c r="Q33" s="46">
        <v>0</v>
      </c>
      <c r="R33" s="46">
        <v>0</v>
      </c>
      <c r="S33" s="74">
        <v>0</v>
      </c>
      <c r="U33" s="73">
        <v>3.96</v>
      </c>
      <c r="V33" s="74">
        <v>-191</v>
      </c>
      <c r="W33">
        <v>-191</v>
      </c>
      <c r="X33">
        <v>3.96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7.25</v>
      </c>
      <c r="N34" s="73">
        <v>0</v>
      </c>
      <c r="O34" s="46">
        <v>-156</v>
      </c>
      <c r="P34" s="46">
        <v>0</v>
      </c>
      <c r="Q34" s="46">
        <v>0</v>
      </c>
      <c r="R34" s="46">
        <v>0</v>
      </c>
      <c r="S34" s="74">
        <v>0</v>
      </c>
      <c r="U34" s="73">
        <v>7.25</v>
      </c>
      <c r="V34" s="74">
        <v>-156</v>
      </c>
      <c r="W34">
        <v>-156</v>
      </c>
      <c r="X34">
        <v>7.25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3.77</v>
      </c>
      <c r="N35" s="73">
        <v>0</v>
      </c>
      <c r="O35" s="46">
        <v>-164</v>
      </c>
      <c r="P35" s="46">
        <v>0</v>
      </c>
      <c r="Q35" s="46">
        <v>0</v>
      </c>
      <c r="R35" s="46">
        <v>0</v>
      </c>
      <c r="S35" s="74">
        <v>0</v>
      </c>
      <c r="U35" s="73">
        <v>3.77</v>
      </c>
      <c r="V35" s="74">
        <v>-164</v>
      </c>
      <c r="W35">
        <v>-164</v>
      </c>
      <c r="X35">
        <v>3.77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-229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-229</v>
      </c>
      <c r="W36">
        <v>-229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-274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-274</v>
      </c>
      <c r="W37">
        <v>-274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-314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-314</v>
      </c>
      <c r="W38">
        <v>-314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-269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-269</v>
      </c>
      <c r="W39">
        <v>-269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-314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-314</v>
      </c>
      <c r="W40">
        <v>-314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-304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-304</v>
      </c>
      <c r="W41">
        <v>-304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-309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-309</v>
      </c>
      <c r="W42">
        <v>-309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-238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-238</v>
      </c>
      <c r="W43">
        <v>-238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-248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-248</v>
      </c>
      <c r="W44">
        <v>-248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-243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-243</v>
      </c>
      <c r="W45">
        <v>-243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-238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-238</v>
      </c>
      <c r="W46">
        <v>-238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-233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-233</v>
      </c>
      <c r="W47">
        <v>-233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-223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-223</v>
      </c>
      <c r="W48">
        <v>-223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-233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-233</v>
      </c>
      <c r="W49">
        <v>-233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-238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-238</v>
      </c>
      <c r="W50">
        <v>-238</v>
      </c>
      <c r="X50">
        <v>0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-227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-227</v>
      </c>
      <c r="W51">
        <v>-227</v>
      </c>
      <c r="X51">
        <v>0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-232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-232</v>
      </c>
      <c r="W52">
        <v>-232</v>
      </c>
      <c r="X52">
        <v>0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-242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-242</v>
      </c>
      <c r="W53">
        <v>-242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-272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-272</v>
      </c>
      <c r="W54">
        <v>-272</v>
      </c>
      <c r="X54">
        <v>0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-297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-297</v>
      </c>
      <c r="W55">
        <v>-297</v>
      </c>
      <c r="X55">
        <v>0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-312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-312</v>
      </c>
      <c r="W56">
        <v>-312</v>
      </c>
      <c r="X56">
        <v>0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-307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-307</v>
      </c>
      <c r="W57">
        <v>-307</v>
      </c>
      <c r="X57">
        <v>0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-307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-307</v>
      </c>
      <c r="W58">
        <v>-307</v>
      </c>
      <c r="X58">
        <v>0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-318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-318</v>
      </c>
      <c r="W59">
        <v>-318</v>
      </c>
      <c r="X59">
        <v>0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-308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-308</v>
      </c>
      <c r="W60">
        <v>-308</v>
      </c>
      <c r="X60">
        <v>0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-298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-298</v>
      </c>
      <c r="W61">
        <v>-298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-278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-278</v>
      </c>
      <c r="W62">
        <v>-278</v>
      </c>
      <c r="X62">
        <v>0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-293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-293</v>
      </c>
      <c r="W63">
        <v>-293</v>
      </c>
      <c r="X63">
        <v>0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-283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-283</v>
      </c>
      <c r="W64">
        <v>-283</v>
      </c>
      <c r="X64">
        <v>0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-278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-278</v>
      </c>
      <c r="W65">
        <v>-278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-273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-273</v>
      </c>
      <c r="W66">
        <v>-273</v>
      </c>
      <c r="X66">
        <v>0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-263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-263</v>
      </c>
      <c r="W67">
        <v>-263</v>
      </c>
      <c r="X67">
        <v>0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-279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-279</v>
      </c>
      <c r="W68">
        <v>-279</v>
      </c>
      <c r="X68">
        <v>0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-254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-254</v>
      </c>
      <c r="W69">
        <v>-254</v>
      </c>
      <c r="X69">
        <v>0</v>
      </c>
      <c r="Y69">
        <v>0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-279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-279</v>
      </c>
      <c r="W70">
        <v>-279</v>
      </c>
      <c r="X70">
        <v>0</v>
      </c>
      <c r="Y70">
        <v>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-259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-259</v>
      </c>
      <c r="W71">
        <v>-259</v>
      </c>
      <c r="X71">
        <v>0</v>
      </c>
      <c r="Y71">
        <v>0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-211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-211</v>
      </c>
      <c r="W72">
        <v>-211</v>
      </c>
      <c r="X72">
        <v>0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-176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-176</v>
      </c>
      <c r="W73">
        <v>-176</v>
      </c>
      <c r="X73">
        <v>0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-206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-206</v>
      </c>
      <c r="W74">
        <v>-206</v>
      </c>
      <c r="X74">
        <v>0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-169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-169</v>
      </c>
      <c r="W75">
        <v>-169</v>
      </c>
      <c r="X75">
        <v>0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-141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-141</v>
      </c>
      <c r="W76">
        <v>-141</v>
      </c>
      <c r="X76">
        <v>0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-126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-126</v>
      </c>
      <c r="W77">
        <v>-126</v>
      </c>
      <c r="X77">
        <v>0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-55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-55</v>
      </c>
      <c r="W78">
        <v>-55</v>
      </c>
      <c r="X78">
        <v>0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-54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-54</v>
      </c>
      <c r="W79">
        <v>-54</v>
      </c>
      <c r="X79">
        <v>0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-54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-54</v>
      </c>
      <c r="W80">
        <v>-54</v>
      </c>
      <c r="X80">
        <v>0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-54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-54</v>
      </c>
      <c r="W81">
        <v>-54</v>
      </c>
      <c r="X81">
        <v>0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-40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-40</v>
      </c>
      <c r="W82">
        <v>-40</v>
      </c>
      <c r="X82">
        <v>0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9.57</v>
      </c>
      <c r="N83" s="73">
        <v>0</v>
      </c>
      <c r="O83" s="46">
        <v>-44</v>
      </c>
      <c r="P83" s="46">
        <v>0</v>
      </c>
      <c r="Q83" s="46">
        <v>0</v>
      </c>
      <c r="R83" s="46">
        <v>0</v>
      </c>
      <c r="S83" s="74">
        <v>0</v>
      </c>
      <c r="U83" s="73">
        <v>9.57</v>
      </c>
      <c r="V83" s="74">
        <v>-44</v>
      </c>
      <c r="W83">
        <v>-44</v>
      </c>
      <c r="X83">
        <v>9.57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9.3800000000000008</v>
      </c>
      <c r="N84" s="73">
        <v>0</v>
      </c>
      <c r="O84" s="46">
        <v>-59</v>
      </c>
      <c r="P84" s="46">
        <v>0</v>
      </c>
      <c r="Q84" s="46">
        <v>0</v>
      </c>
      <c r="R84" s="46">
        <v>0</v>
      </c>
      <c r="S84" s="74">
        <v>0</v>
      </c>
      <c r="U84" s="73">
        <v>9.3800000000000008</v>
      </c>
      <c r="V84" s="74">
        <v>-59</v>
      </c>
      <c r="W84">
        <v>-59</v>
      </c>
      <c r="X84">
        <v>9.3800000000000008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10.35</v>
      </c>
      <c r="N85" s="73">
        <v>0</v>
      </c>
      <c r="O85" s="46">
        <v>-74</v>
      </c>
      <c r="P85" s="46">
        <v>0</v>
      </c>
      <c r="Q85" s="46">
        <v>0</v>
      </c>
      <c r="R85" s="46">
        <v>0</v>
      </c>
      <c r="S85" s="74">
        <v>0</v>
      </c>
      <c r="U85" s="73">
        <v>10.35</v>
      </c>
      <c r="V85" s="74">
        <v>-74</v>
      </c>
      <c r="W85">
        <v>-74</v>
      </c>
      <c r="X85">
        <v>10.35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9.2799999999999994</v>
      </c>
      <c r="N86" s="73">
        <v>0</v>
      </c>
      <c r="O86" s="46">
        <v>-109</v>
      </c>
      <c r="P86" s="46">
        <v>0</v>
      </c>
      <c r="Q86" s="46">
        <v>0</v>
      </c>
      <c r="R86" s="46">
        <v>0</v>
      </c>
      <c r="S86" s="74">
        <v>0</v>
      </c>
      <c r="U86" s="73">
        <v>9.2799999999999994</v>
      </c>
      <c r="V86" s="74">
        <v>-109</v>
      </c>
      <c r="W86">
        <v>-109</v>
      </c>
      <c r="X86">
        <v>9.2799999999999994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6.09</v>
      </c>
      <c r="N87" s="73">
        <v>0</v>
      </c>
      <c r="O87" s="46">
        <v>-241</v>
      </c>
      <c r="P87" s="46">
        <v>0</v>
      </c>
      <c r="Q87" s="46">
        <v>0</v>
      </c>
      <c r="R87" s="46">
        <v>0</v>
      </c>
      <c r="S87" s="74">
        <v>0</v>
      </c>
      <c r="U87" s="73">
        <v>6.09</v>
      </c>
      <c r="V87" s="74">
        <v>-241</v>
      </c>
      <c r="W87">
        <v>-241</v>
      </c>
      <c r="X87">
        <v>6.09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4.84</v>
      </c>
      <c r="N88" s="73">
        <v>0</v>
      </c>
      <c r="O88" s="46">
        <v>-266</v>
      </c>
      <c r="P88" s="46">
        <v>0</v>
      </c>
      <c r="Q88" s="46">
        <v>0</v>
      </c>
      <c r="R88" s="46">
        <v>0</v>
      </c>
      <c r="S88" s="74">
        <v>0</v>
      </c>
      <c r="U88" s="73">
        <v>4.84</v>
      </c>
      <c r="V88" s="74">
        <v>-266</v>
      </c>
      <c r="W88">
        <v>-266</v>
      </c>
      <c r="X88">
        <v>4.84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4.74</v>
      </c>
      <c r="N89" s="73">
        <v>0</v>
      </c>
      <c r="O89" s="46">
        <v>-291</v>
      </c>
      <c r="P89" s="46">
        <v>0</v>
      </c>
      <c r="Q89" s="46">
        <v>0</v>
      </c>
      <c r="R89" s="46">
        <v>0</v>
      </c>
      <c r="S89" s="74">
        <v>0</v>
      </c>
      <c r="U89" s="73">
        <v>4.74</v>
      </c>
      <c r="V89" s="74">
        <v>-291</v>
      </c>
      <c r="W89">
        <v>-291</v>
      </c>
      <c r="X89">
        <v>4.74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1.84</v>
      </c>
      <c r="N90" s="73">
        <v>0</v>
      </c>
      <c r="O90" s="46">
        <v>-311</v>
      </c>
      <c r="P90" s="46">
        <v>0</v>
      </c>
      <c r="Q90" s="46">
        <v>0</v>
      </c>
      <c r="R90" s="46">
        <v>0</v>
      </c>
      <c r="S90" s="74">
        <v>0</v>
      </c>
      <c r="U90" s="73">
        <v>1.84</v>
      </c>
      <c r="V90" s="74">
        <v>-311</v>
      </c>
      <c r="W90">
        <v>-311</v>
      </c>
      <c r="X90">
        <v>1.84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2.8</v>
      </c>
      <c r="N91" s="73">
        <v>0</v>
      </c>
      <c r="O91" s="46">
        <v>-76</v>
      </c>
      <c r="P91" s="46">
        <v>0</v>
      </c>
      <c r="Q91" s="46">
        <v>0</v>
      </c>
      <c r="R91" s="46">
        <v>0</v>
      </c>
      <c r="S91" s="74">
        <v>0</v>
      </c>
      <c r="U91" s="73">
        <v>2.8</v>
      </c>
      <c r="V91" s="74">
        <v>-76</v>
      </c>
      <c r="W91">
        <v>-76</v>
      </c>
      <c r="X91">
        <v>2.8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4.16</v>
      </c>
      <c r="N92" s="73">
        <v>0</v>
      </c>
      <c r="O92" s="46">
        <v>-106</v>
      </c>
      <c r="P92" s="46">
        <v>0</v>
      </c>
      <c r="Q92" s="46">
        <v>0</v>
      </c>
      <c r="R92" s="46">
        <v>0</v>
      </c>
      <c r="S92" s="74">
        <v>0</v>
      </c>
      <c r="U92" s="73">
        <v>4.16</v>
      </c>
      <c r="V92" s="74">
        <v>-106</v>
      </c>
      <c r="W92">
        <v>-106</v>
      </c>
      <c r="X92">
        <v>4.16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4.25</v>
      </c>
      <c r="N93" s="73">
        <v>0</v>
      </c>
      <c r="O93" s="46">
        <v>-141</v>
      </c>
      <c r="P93" s="46">
        <v>0</v>
      </c>
      <c r="Q93" s="46">
        <v>0</v>
      </c>
      <c r="R93" s="46">
        <v>0</v>
      </c>
      <c r="S93" s="74">
        <v>0</v>
      </c>
      <c r="U93" s="73">
        <v>4.25</v>
      </c>
      <c r="V93" s="74">
        <v>-141</v>
      </c>
      <c r="W93">
        <v>-141</v>
      </c>
      <c r="X93">
        <v>4.25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3.09</v>
      </c>
      <c r="N94" s="73">
        <v>0</v>
      </c>
      <c r="O94" s="46">
        <v>-166</v>
      </c>
      <c r="P94" s="46">
        <v>0</v>
      </c>
      <c r="Q94" s="46">
        <v>0</v>
      </c>
      <c r="R94" s="46">
        <v>0</v>
      </c>
      <c r="S94" s="74">
        <v>0</v>
      </c>
      <c r="U94" s="73">
        <v>3.09</v>
      </c>
      <c r="V94" s="74">
        <v>-166</v>
      </c>
      <c r="W94">
        <v>-166</v>
      </c>
      <c r="X94">
        <v>3.09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5.8</v>
      </c>
      <c r="N95" s="73">
        <v>0</v>
      </c>
      <c r="O95" s="46">
        <v>-256</v>
      </c>
      <c r="P95" s="46">
        <v>0</v>
      </c>
      <c r="Q95" s="46">
        <v>0</v>
      </c>
      <c r="R95" s="46">
        <v>0</v>
      </c>
      <c r="S95" s="74">
        <v>0</v>
      </c>
      <c r="U95" s="73">
        <v>5.8</v>
      </c>
      <c r="V95" s="74">
        <v>-256</v>
      </c>
      <c r="W95">
        <v>-256</v>
      </c>
      <c r="X95">
        <v>5.8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3.48</v>
      </c>
      <c r="N96" s="73">
        <v>0</v>
      </c>
      <c r="O96" s="46">
        <v>-266</v>
      </c>
      <c r="P96" s="46">
        <v>0</v>
      </c>
      <c r="Q96" s="46">
        <v>0</v>
      </c>
      <c r="R96" s="46">
        <v>0</v>
      </c>
      <c r="S96" s="74">
        <v>0</v>
      </c>
      <c r="U96" s="73">
        <v>3.48</v>
      </c>
      <c r="V96" s="74">
        <v>-266</v>
      </c>
      <c r="W96">
        <v>-266</v>
      </c>
      <c r="X96">
        <v>3.48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0.39</v>
      </c>
      <c r="N97" s="73">
        <v>0</v>
      </c>
      <c r="O97" s="46">
        <v>-271</v>
      </c>
      <c r="P97" s="46">
        <v>0</v>
      </c>
      <c r="Q97" s="46">
        <v>0</v>
      </c>
      <c r="R97" s="46">
        <v>0</v>
      </c>
      <c r="S97" s="74">
        <v>0</v>
      </c>
      <c r="U97" s="73">
        <v>0.39</v>
      </c>
      <c r="V97" s="74">
        <v>-271</v>
      </c>
      <c r="W97">
        <v>-271</v>
      </c>
      <c r="X97">
        <v>0.39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-264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-264</v>
      </c>
      <c r="W98">
        <v>-264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3.8019999999999998E-2</v>
      </c>
      <c r="N99" s="68">
        <f t="shared" si="1"/>
        <v>0</v>
      </c>
      <c r="O99" s="69">
        <f t="shared" si="1"/>
        <v>-5.7662500000000003</v>
      </c>
      <c r="P99" s="69">
        <f t="shared" si="1"/>
        <v>-0.30475000000000002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3.8019999999999998E-2</v>
      </c>
      <c r="V99" s="70">
        <f t="shared" si="1"/>
        <v>-6.0709999999999997</v>
      </c>
      <c r="W99">
        <f t="shared" si="1"/>
        <v>-5.7662500000000003</v>
      </c>
      <c r="X99">
        <f t="shared" si="1"/>
        <v>3.8019999999999998E-2</v>
      </c>
      <c r="Y99">
        <f t="shared" si="1"/>
        <v>-0.30475000000000002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536</v>
      </c>
      <c r="Y1" t="s">
        <v>146</v>
      </c>
      <c r="Z1" t="s">
        <v>145</v>
      </c>
      <c r="AA1" t="s">
        <v>145</v>
      </c>
      <c r="AB1" t="s">
        <v>145</v>
      </c>
      <c r="AC1" t="s">
        <v>545</v>
      </c>
      <c r="AD1" t="s">
        <v>145</v>
      </c>
      <c r="AE1" t="s">
        <v>146</v>
      </c>
      <c r="AF1" t="s">
        <v>145</v>
      </c>
      <c r="AG1" t="s">
        <v>550</v>
      </c>
      <c r="AH1" t="s">
        <v>552</v>
      </c>
      <c r="AI1" t="s">
        <v>145</v>
      </c>
      <c r="AJ1" t="s">
        <v>556</v>
      </c>
      <c r="AK1" t="s">
        <v>558</v>
      </c>
      <c r="AL1" t="s">
        <v>149</v>
      </c>
      <c r="AM1" t="s">
        <v>562</v>
      </c>
      <c r="AN1" t="s">
        <v>562</v>
      </c>
      <c r="AO1" t="s">
        <v>146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45378</v>
      </c>
      <c r="W2" s="28" t="s">
        <v>534</v>
      </c>
      <c r="X2" t="s">
        <v>358</v>
      </c>
      <c r="Y2" t="s">
        <v>538</v>
      </c>
      <c r="Z2" t="s">
        <v>540</v>
      </c>
      <c r="AA2" t="s">
        <v>540</v>
      </c>
      <c r="AB2" t="s">
        <v>543</v>
      </c>
      <c r="AC2" t="s">
        <v>369</v>
      </c>
      <c r="AD2" t="s">
        <v>534</v>
      </c>
      <c r="AE2" t="s">
        <v>534</v>
      </c>
      <c r="AF2" t="s">
        <v>534</v>
      </c>
      <c r="AG2" t="s">
        <v>149</v>
      </c>
      <c r="AH2" t="s">
        <v>148</v>
      </c>
      <c r="AI2" t="s">
        <v>554</v>
      </c>
      <c r="AJ2" t="s">
        <v>146</v>
      </c>
      <c r="AK2" t="s">
        <v>148</v>
      </c>
      <c r="AL2" t="s">
        <v>560</v>
      </c>
      <c r="AM2" t="s">
        <v>148</v>
      </c>
      <c r="AN2" t="s">
        <v>148</v>
      </c>
      <c r="AO2" t="s">
        <v>554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7.11</v>
      </c>
      <c r="K3" s="53">
        <v>48.35</v>
      </c>
      <c r="L3" s="53">
        <v>0</v>
      </c>
      <c r="M3" s="72">
        <v>0</v>
      </c>
      <c r="N3" s="71">
        <v>284.79999999999995</v>
      </c>
      <c r="O3" s="53">
        <v>176.74</v>
      </c>
      <c r="P3" s="53">
        <v>200</v>
      </c>
      <c r="Q3" s="53">
        <v>0</v>
      </c>
      <c r="R3" s="53">
        <v>0</v>
      </c>
      <c r="S3" s="72">
        <v>0</v>
      </c>
      <c r="W3">
        <v>0</v>
      </c>
      <c r="X3">
        <v>0.39</v>
      </c>
      <c r="Y3">
        <v>50</v>
      </c>
      <c r="Z3">
        <v>0</v>
      </c>
      <c r="AA3">
        <v>0</v>
      </c>
      <c r="AB3">
        <v>25</v>
      </c>
      <c r="AC3">
        <v>0</v>
      </c>
      <c r="AD3">
        <v>179.2</v>
      </c>
      <c r="AE3">
        <v>76.739999999999995</v>
      </c>
      <c r="AF3">
        <v>30.6</v>
      </c>
      <c r="AG3">
        <v>7.11</v>
      </c>
      <c r="AH3">
        <v>48.35</v>
      </c>
      <c r="AI3">
        <v>50</v>
      </c>
      <c r="AJ3">
        <v>0</v>
      </c>
      <c r="AK3">
        <v>0</v>
      </c>
      <c r="AL3">
        <v>200</v>
      </c>
      <c r="AM3">
        <v>0</v>
      </c>
      <c r="AN3">
        <v>0</v>
      </c>
      <c r="AO3">
        <v>50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7.11</v>
      </c>
      <c r="K4" s="46">
        <v>48.35</v>
      </c>
      <c r="L4" s="46">
        <v>0</v>
      </c>
      <c r="M4" s="74">
        <v>0</v>
      </c>
      <c r="N4" s="73">
        <v>284.79999999999995</v>
      </c>
      <c r="O4" s="46">
        <v>176.74</v>
      </c>
      <c r="P4" s="46">
        <v>200</v>
      </c>
      <c r="Q4" s="46">
        <v>0</v>
      </c>
      <c r="R4" s="46">
        <v>0</v>
      </c>
      <c r="S4" s="74">
        <v>0</v>
      </c>
      <c r="W4">
        <v>0</v>
      </c>
      <c r="X4">
        <v>0.39</v>
      </c>
      <c r="Y4">
        <v>50</v>
      </c>
      <c r="Z4">
        <v>0</v>
      </c>
      <c r="AA4">
        <v>0</v>
      </c>
      <c r="AB4">
        <v>25</v>
      </c>
      <c r="AC4">
        <v>0</v>
      </c>
      <c r="AD4">
        <v>179.2</v>
      </c>
      <c r="AE4">
        <v>76.739999999999995</v>
      </c>
      <c r="AF4">
        <v>30.6</v>
      </c>
      <c r="AG4">
        <v>7.11</v>
      </c>
      <c r="AH4">
        <v>48.35</v>
      </c>
      <c r="AI4">
        <v>50</v>
      </c>
      <c r="AJ4">
        <v>0</v>
      </c>
      <c r="AK4">
        <v>0</v>
      </c>
      <c r="AL4">
        <v>200</v>
      </c>
      <c r="AM4">
        <v>0</v>
      </c>
      <c r="AN4">
        <v>0</v>
      </c>
      <c r="AO4">
        <v>50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7.11</v>
      </c>
      <c r="K5" s="46">
        <v>48.35</v>
      </c>
      <c r="L5" s="46">
        <v>0</v>
      </c>
      <c r="M5" s="74">
        <v>0</v>
      </c>
      <c r="N5" s="73">
        <v>284.79999999999995</v>
      </c>
      <c r="O5" s="46">
        <v>176.74</v>
      </c>
      <c r="P5" s="46">
        <v>200</v>
      </c>
      <c r="Q5" s="46">
        <v>0</v>
      </c>
      <c r="R5" s="46">
        <v>0</v>
      </c>
      <c r="S5" s="74">
        <v>0</v>
      </c>
      <c r="W5">
        <v>0</v>
      </c>
      <c r="X5">
        <v>0.39</v>
      </c>
      <c r="Y5">
        <v>50</v>
      </c>
      <c r="Z5">
        <v>0</v>
      </c>
      <c r="AA5">
        <v>0</v>
      </c>
      <c r="AB5">
        <v>25</v>
      </c>
      <c r="AC5">
        <v>0</v>
      </c>
      <c r="AD5">
        <v>179.2</v>
      </c>
      <c r="AE5">
        <v>76.739999999999995</v>
      </c>
      <c r="AF5">
        <v>30.6</v>
      </c>
      <c r="AG5">
        <v>7.11</v>
      </c>
      <c r="AH5">
        <v>48.35</v>
      </c>
      <c r="AI5">
        <v>50</v>
      </c>
      <c r="AJ5">
        <v>0</v>
      </c>
      <c r="AK5">
        <v>0</v>
      </c>
      <c r="AL5">
        <v>200</v>
      </c>
      <c r="AM5">
        <v>0</v>
      </c>
      <c r="AN5">
        <v>0</v>
      </c>
      <c r="AO5">
        <v>50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7.11</v>
      </c>
      <c r="K6" s="46">
        <v>48.35</v>
      </c>
      <c r="L6" s="46">
        <v>0</v>
      </c>
      <c r="M6" s="74">
        <v>0</v>
      </c>
      <c r="N6" s="73">
        <v>284.79999999999995</v>
      </c>
      <c r="O6" s="46">
        <v>176.74</v>
      </c>
      <c r="P6" s="46">
        <v>200</v>
      </c>
      <c r="Q6" s="46">
        <v>0</v>
      </c>
      <c r="R6" s="46">
        <v>0</v>
      </c>
      <c r="S6" s="74">
        <v>0</v>
      </c>
      <c r="W6">
        <v>0</v>
      </c>
      <c r="X6">
        <v>0.39</v>
      </c>
      <c r="Y6">
        <v>50</v>
      </c>
      <c r="Z6">
        <v>0</v>
      </c>
      <c r="AA6">
        <v>0</v>
      </c>
      <c r="AB6">
        <v>25</v>
      </c>
      <c r="AC6">
        <v>0</v>
      </c>
      <c r="AD6">
        <v>179.2</v>
      </c>
      <c r="AE6">
        <v>76.739999999999995</v>
      </c>
      <c r="AF6">
        <v>30.6</v>
      </c>
      <c r="AG6">
        <v>7.11</v>
      </c>
      <c r="AH6">
        <v>48.35</v>
      </c>
      <c r="AI6">
        <v>50</v>
      </c>
      <c r="AJ6">
        <v>0</v>
      </c>
      <c r="AK6">
        <v>0</v>
      </c>
      <c r="AL6">
        <v>200</v>
      </c>
      <c r="AM6">
        <v>0</v>
      </c>
      <c r="AN6">
        <v>0</v>
      </c>
      <c r="AO6">
        <v>50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7.11</v>
      </c>
      <c r="K7" s="46">
        <v>48.35</v>
      </c>
      <c r="L7" s="46">
        <v>0</v>
      </c>
      <c r="M7" s="74">
        <v>0</v>
      </c>
      <c r="N7" s="73">
        <v>284.79999999999995</v>
      </c>
      <c r="O7" s="46">
        <v>176.74</v>
      </c>
      <c r="P7" s="46">
        <v>200</v>
      </c>
      <c r="Q7" s="46">
        <v>0</v>
      </c>
      <c r="R7" s="46">
        <v>0</v>
      </c>
      <c r="S7" s="74">
        <v>0</v>
      </c>
      <c r="W7">
        <v>0</v>
      </c>
      <c r="X7">
        <v>0.39</v>
      </c>
      <c r="Y7">
        <v>50</v>
      </c>
      <c r="Z7">
        <v>0</v>
      </c>
      <c r="AA7">
        <v>0</v>
      </c>
      <c r="AB7">
        <v>25</v>
      </c>
      <c r="AC7">
        <v>0</v>
      </c>
      <c r="AD7">
        <v>179.2</v>
      </c>
      <c r="AE7">
        <v>76.739999999999995</v>
      </c>
      <c r="AF7">
        <v>30.6</v>
      </c>
      <c r="AG7">
        <v>7.11</v>
      </c>
      <c r="AH7">
        <v>48.35</v>
      </c>
      <c r="AI7">
        <v>50</v>
      </c>
      <c r="AJ7">
        <v>0</v>
      </c>
      <c r="AK7">
        <v>0</v>
      </c>
      <c r="AL7">
        <v>200</v>
      </c>
      <c r="AM7">
        <v>0</v>
      </c>
      <c r="AN7">
        <v>0</v>
      </c>
      <c r="AO7">
        <v>50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7.11</v>
      </c>
      <c r="K8" s="46">
        <v>48.35</v>
      </c>
      <c r="L8" s="46">
        <v>0</v>
      </c>
      <c r="M8" s="74">
        <v>0</v>
      </c>
      <c r="N8" s="73">
        <v>284.79999999999995</v>
      </c>
      <c r="O8" s="46">
        <v>176.74</v>
      </c>
      <c r="P8" s="46">
        <v>200</v>
      </c>
      <c r="Q8" s="46">
        <v>0</v>
      </c>
      <c r="R8" s="46">
        <v>0</v>
      </c>
      <c r="S8" s="74">
        <v>0</v>
      </c>
      <c r="W8">
        <v>0</v>
      </c>
      <c r="X8">
        <v>0.39</v>
      </c>
      <c r="Y8">
        <v>50</v>
      </c>
      <c r="Z8">
        <v>0</v>
      </c>
      <c r="AA8">
        <v>0</v>
      </c>
      <c r="AB8">
        <v>25</v>
      </c>
      <c r="AC8">
        <v>0</v>
      </c>
      <c r="AD8">
        <v>179.2</v>
      </c>
      <c r="AE8">
        <v>76.739999999999995</v>
      </c>
      <c r="AF8">
        <v>30.6</v>
      </c>
      <c r="AG8">
        <v>7.11</v>
      </c>
      <c r="AH8">
        <v>48.35</v>
      </c>
      <c r="AI8">
        <v>50</v>
      </c>
      <c r="AJ8">
        <v>0</v>
      </c>
      <c r="AK8">
        <v>0</v>
      </c>
      <c r="AL8">
        <v>200</v>
      </c>
      <c r="AM8">
        <v>0</v>
      </c>
      <c r="AN8">
        <v>0</v>
      </c>
      <c r="AO8">
        <v>50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7.11</v>
      </c>
      <c r="K9" s="46">
        <v>48.35</v>
      </c>
      <c r="L9" s="46">
        <v>0</v>
      </c>
      <c r="M9" s="74">
        <v>0</v>
      </c>
      <c r="N9" s="73">
        <v>284.79999999999995</v>
      </c>
      <c r="O9" s="46">
        <v>176.74</v>
      </c>
      <c r="P9" s="46">
        <v>200</v>
      </c>
      <c r="Q9" s="46">
        <v>0</v>
      </c>
      <c r="R9" s="46">
        <v>0</v>
      </c>
      <c r="S9" s="74">
        <v>0</v>
      </c>
      <c r="W9">
        <v>0</v>
      </c>
      <c r="X9">
        <v>0.39</v>
      </c>
      <c r="Y9">
        <v>50</v>
      </c>
      <c r="Z9">
        <v>0</v>
      </c>
      <c r="AA9">
        <v>0</v>
      </c>
      <c r="AB9">
        <v>25</v>
      </c>
      <c r="AC9">
        <v>0</v>
      </c>
      <c r="AD9">
        <v>179.2</v>
      </c>
      <c r="AE9">
        <v>76.739999999999995</v>
      </c>
      <c r="AF9">
        <v>30.6</v>
      </c>
      <c r="AG9">
        <v>7.11</v>
      </c>
      <c r="AH9">
        <v>48.35</v>
      </c>
      <c r="AI9">
        <v>50</v>
      </c>
      <c r="AJ9">
        <v>0</v>
      </c>
      <c r="AK9">
        <v>0</v>
      </c>
      <c r="AL9">
        <v>200</v>
      </c>
      <c r="AM9">
        <v>0</v>
      </c>
      <c r="AN9">
        <v>0</v>
      </c>
      <c r="AO9">
        <v>50</v>
      </c>
    </row>
    <row r="10" spans="1:41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7.11</v>
      </c>
      <c r="K10" s="46">
        <v>48.35</v>
      </c>
      <c r="L10" s="46">
        <v>0</v>
      </c>
      <c r="M10" s="74">
        <v>0</v>
      </c>
      <c r="N10" s="73">
        <v>284.79999999999995</v>
      </c>
      <c r="O10" s="46">
        <v>176.74</v>
      </c>
      <c r="P10" s="46">
        <v>200</v>
      </c>
      <c r="Q10" s="46">
        <v>0</v>
      </c>
      <c r="R10" s="46">
        <v>0</v>
      </c>
      <c r="S10" s="74">
        <v>0</v>
      </c>
      <c r="W10">
        <v>0</v>
      </c>
      <c r="X10">
        <v>0.39</v>
      </c>
      <c r="Y10">
        <v>50</v>
      </c>
      <c r="Z10">
        <v>0</v>
      </c>
      <c r="AA10">
        <v>0</v>
      </c>
      <c r="AB10">
        <v>25</v>
      </c>
      <c r="AC10">
        <v>0</v>
      </c>
      <c r="AD10">
        <v>179.2</v>
      </c>
      <c r="AE10">
        <v>76.739999999999995</v>
      </c>
      <c r="AF10">
        <v>30.6</v>
      </c>
      <c r="AG10">
        <v>7.11</v>
      </c>
      <c r="AH10">
        <v>48.35</v>
      </c>
      <c r="AI10">
        <v>50</v>
      </c>
      <c r="AJ10">
        <v>0</v>
      </c>
      <c r="AK10">
        <v>0</v>
      </c>
      <c r="AL10">
        <v>200</v>
      </c>
      <c r="AM10">
        <v>0</v>
      </c>
      <c r="AN10">
        <v>0</v>
      </c>
      <c r="AO10">
        <v>50</v>
      </c>
    </row>
    <row r="11" spans="1:41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7.11</v>
      </c>
      <c r="K11" s="46">
        <v>48.35</v>
      </c>
      <c r="L11" s="46">
        <v>0</v>
      </c>
      <c r="M11" s="74">
        <v>0</v>
      </c>
      <c r="N11" s="73">
        <v>284.79999999999995</v>
      </c>
      <c r="O11" s="46">
        <v>176.74</v>
      </c>
      <c r="P11" s="46">
        <v>200</v>
      </c>
      <c r="Q11" s="46">
        <v>0</v>
      </c>
      <c r="R11" s="46">
        <v>0</v>
      </c>
      <c r="S11" s="74">
        <v>0</v>
      </c>
      <c r="W11">
        <v>0</v>
      </c>
      <c r="X11">
        <v>0.39</v>
      </c>
      <c r="Y11">
        <v>50</v>
      </c>
      <c r="Z11">
        <v>0</v>
      </c>
      <c r="AA11">
        <v>0</v>
      </c>
      <c r="AB11">
        <v>25</v>
      </c>
      <c r="AC11">
        <v>0</v>
      </c>
      <c r="AD11">
        <v>179.2</v>
      </c>
      <c r="AE11">
        <v>76.739999999999995</v>
      </c>
      <c r="AF11">
        <v>30.6</v>
      </c>
      <c r="AG11">
        <v>7.11</v>
      </c>
      <c r="AH11">
        <v>48.35</v>
      </c>
      <c r="AI11">
        <v>50</v>
      </c>
      <c r="AJ11">
        <v>0</v>
      </c>
      <c r="AK11">
        <v>0</v>
      </c>
      <c r="AL11">
        <v>200</v>
      </c>
      <c r="AM11">
        <v>0</v>
      </c>
      <c r="AN11">
        <v>0</v>
      </c>
      <c r="AO11">
        <v>50</v>
      </c>
    </row>
    <row r="12" spans="1:41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7.11</v>
      </c>
      <c r="K12" s="46">
        <v>48.35</v>
      </c>
      <c r="L12" s="46">
        <v>0</v>
      </c>
      <c r="M12" s="74">
        <v>0</v>
      </c>
      <c r="N12" s="73">
        <v>284.79999999999995</v>
      </c>
      <c r="O12" s="46">
        <v>176.74</v>
      </c>
      <c r="P12" s="46">
        <v>200</v>
      </c>
      <c r="Q12" s="46">
        <v>0</v>
      </c>
      <c r="R12" s="46">
        <v>0</v>
      </c>
      <c r="S12" s="74">
        <v>0</v>
      </c>
      <c r="W12">
        <v>0</v>
      </c>
      <c r="X12">
        <v>0.39</v>
      </c>
      <c r="Y12">
        <v>50</v>
      </c>
      <c r="Z12">
        <v>0</v>
      </c>
      <c r="AA12">
        <v>0</v>
      </c>
      <c r="AB12">
        <v>25</v>
      </c>
      <c r="AC12">
        <v>0</v>
      </c>
      <c r="AD12">
        <v>179.2</v>
      </c>
      <c r="AE12">
        <v>76.739999999999995</v>
      </c>
      <c r="AF12">
        <v>30.6</v>
      </c>
      <c r="AG12">
        <v>7.11</v>
      </c>
      <c r="AH12">
        <v>48.35</v>
      </c>
      <c r="AI12">
        <v>50</v>
      </c>
      <c r="AJ12">
        <v>0</v>
      </c>
      <c r="AK12">
        <v>0</v>
      </c>
      <c r="AL12">
        <v>200</v>
      </c>
      <c r="AM12">
        <v>0</v>
      </c>
      <c r="AN12">
        <v>0</v>
      </c>
      <c r="AO12">
        <v>50</v>
      </c>
    </row>
    <row r="13" spans="1:41">
      <c r="A13" t="s">
        <v>242</v>
      </c>
      <c r="G13" t="s">
        <v>55</v>
      </c>
      <c r="H13" s="73">
        <v>0.39</v>
      </c>
      <c r="I13" s="46">
        <v>0</v>
      </c>
      <c r="J13" s="46">
        <v>7.11</v>
      </c>
      <c r="K13" s="46">
        <v>48.35</v>
      </c>
      <c r="L13" s="46">
        <v>0</v>
      </c>
      <c r="M13" s="74">
        <v>0</v>
      </c>
      <c r="N13" s="73">
        <v>284.79999999999995</v>
      </c>
      <c r="O13" s="46">
        <v>176.74</v>
      </c>
      <c r="P13" s="46">
        <v>200</v>
      </c>
      <c r="Q13" s="46">
        <v>0</v>
      </c>
      <c r="R13" s="46">
        <v>0</v>
      </c>
      <c r="S13" s="74">
        <v>0</v>
      </c>
      <c r="W13">
        <v>0</v>
      </c>
      <c r="X13">
        <v>0.39</v>
      </c>
      <c r="Y13">
        <v>50</v>
      </c>
      <c r="Z13">
        <v>0</v>
      </c>
      <c r="AA13">
        <v>0</v>
      </c>
      <c r="AB13">
        <v>25</v>
      </c>
      <c r="AC13">
        <v>0</v>
      </c>
      <c r="AD13">
        <v>179.2</v>
      </c>
      <c r="AE13">
        <v>76.739999999999995</v>
      </c>
      <c r="AF13">
        <v>30.6</v>
      </c>
      <c r="AG13">
        <v>7.11</v>
      </c>
      <c r="AH13">
        <v>48.35</v>
      </c>
      <c r="AI13">
        <v>50</v>
      </c>
      <c r="AJ13">
        <v>0</v>
      </c>
      <c r="AK13">
        <v>0</v>
      </c>
      <c r="AL13">
        <v>200</v>
      </c>
      <c r="AM13">
        <v>0</v>
      </c>
      <c r="AN13">
        <v>0</v>
      </c>
      <c r="AO13">
        <v>50</v>
      </c>
    </row>
    <row r="14" spans="1:41">
      <c r="A14" t="s">
        <v>243</v>
      </c>
      <c r="G14" t="s">
        <v>56</v>
      </c>
      <c r="H14" s="73">
        <v>0.39</v>
      </c>
      <c r="I14" s="46">
        <v>0</v>
      </c>
      <c r="J14" s="46">
        <v>7.11</v>
      </c>
      <c r="K14" s="46">
        <v>48.35</v>
      </c>
      <c r="L14" s="46">
        <v>0</v>
      </c>
      <c r="M14" s="74">
        <v>0</v>
      </c>
      <c r="N14" s="73">
        <v>284.79999999999995</v>
      </c>
      <c r="O14" s="46">
        <v>176.74</v>
      </c>
      <c r="P14" s="46">
        <v>200</v>
      </c>
      <c r="Q14" s="46">
        <v>0</v>
      </c>
      <c r="R14" s="46">
        <v>0</v>
      </c>
      <c r="S14" s="74">
        <v>0</v>
      </c>
      <c r="W14">
        <v>0</v>
      </c>
      <c r="X14">
        <v>0.39</v>
      </c>
      <c r="Y14">
        <v>50</v>
      </c>
      <c r="Z14">
        <v>0</v>
      </c>
      <c r="AA14">
        <v>0</v>
      </c>
      <c r="AB14">
        <v>25</v>
      </c>
      <c r="AC14">
        <v>0</v>
      </c>
      <c r="AD14">
        <v>179.2</v>
      </c>
      <c r="AE14">
        <v>76.739999999999995</v>
      </c>
      <c r="AF14">
        <v>30.6</v>
      </c>
      <c r="AG14">
        <v>7.11</v>
      </c>
      <c r="AH14">
        <v>48.35</v>
      </c>
      <c r="AI14">
        <v>50</v>
      </c>
      <c r="AJ14">
        <v>0</v>
      </c>
      <c r="AK14">
        <v>0</v>
      </c>
      <c r="AL14">
        <v>200</v>
      </c>
      <c r="AM14">
        <v>0</v>
      </c>
      <c r="AN14">
        <v>0</v>
      </c>
      <c r="AO14">
        <v>50</v>
      </c>
    </row>
    <row r="15" spans="1:41">
      <c r="A15" t="s">
        <v>244</v>
      </c>
      <c r="G15" t="s">
        <v>57</v>
      </c>
      <c r="H15" s="73">
        <v>0.39</v>
      </c>
      <c r="I15" s="46">
        <v>0</v>
      </c>
      <c r="J15" s="46">
        <v>7.02</v>
      </c>
      <c r="K15" s="46">
        <v>48.35</v>
      </c>
      <c r="L15" s="46">
        <v>0</v>
      </c>
      <c r="M15" s="74">
        <v>0</v>
      </c>
      <c r="N15" s="73">
        <v>284.79999999999995</v>
      </c>
      <c r="O15" s="46">
        <v>176.74</v>
      </c>
      <c r="P15" s="46">
        <v>200</v>
      </c>
      <c r="Q15" s="46">
        <v>0</v>
      </c>
      <c r="R15" s="46">
        <v>0</v>
      </c>
      <c r="S15" s="74">
        <v>0</v>
      </c>
      <c r="W15">
        <v>0</v>
      </c>
      <c r="X15">
        <v>0.39</v>
      </c>
      <c r="Y15">
        <v>50</v>
      </c>
      <c r="Z15">
        <v>0</v>
      </c>
      <c r="AA15">
        <v>0</v>
      </c>
      <c r="AB15">
        <v>25</v>
      </c>
      <c r="AC15">
        <v>0</v>
      </c>
      <c r="AD15">
        <v>179.2</v>
      </c>
      <c r="AE15">
        <v>76.739999999999995</v>
      </c>
      <c r="AF15">
        <v>30.6</v>
      </c>
      <c r="AG15">
        <v>7.02</v>
      </c>
      <c r="AH15">
        <v>48.35</v>
      </c>
      <c r="AI15">
        <v>50</v>
      </c>
      <c r="AJ15">
        <v>0</v>
      </c>
      <c r="AK15">
        <v>0</v>
      </c>
      <c r="AL15">
        <v>200</v>
      </c>
      <c r="AM15">
        <v>0</v>
      </c>
      <c r="AN15">
        <v>0</v>
      </c>
      <c r="AO15">
        <v>50</v>
      </c>
    </row>
    <row r="16" spans="1:41">
      <c r="A16" t="s">
        <v>245</v>
      </c>
      <c r="G16" t="s">
        <v>58</v>
      </c>
      <c r="H16" s="73">
        <v>0.39</v>
      </c>
      <c r="I16" s="46">
        <v>0</v>
      </c>
      <c r="J16" s="46">
        <v>7.02</v>
      </c>
      <c r="K16" s="46">
        <v>48.35</v>
      </c>
      <c r="L16" s="46">
        <v>0</v>
      </c>
      <c r="M16" s="74">
        <v>0</v>
      </c>
      <c r="N16" s="73">
        <v>284.79999999999995</v>
      </c>
      <c r="O16" s="46">
        <v>176.74</v>
      </c>
      <c r="P16" s="46">
        <v>200</v>
      </c>
      <c r="Q16" s="46">
        <v>0</v>
      </c>
      <c r="R16" s="46">
        <v>0</v>
      </c>
      <c r="S16" s="74">
        <v>0</v>
      </c>
      <c r="W16">
        <v>0</v>
      </c>
      <c r="X16">
        <v>0.39</v>
      </c>
      <c r="Y16">
        <v>50</v>
      </c>
      <c r="Z16">
        <v>0</v>
      </c>
      <c r="AA16">
        <v>0</v>
      </c>
      <c r="AB16">
        <v>25</v>
      </c>
      <c r="AC16">
        <v>0</v>
      </c>
      <c r="AD16">
        <v>179.2</v>
      </c>
      <c r="AE16">
        <v>76.739999999999995</v>
      </c>
      <c r="AF16">
        <v>30.6</v>
      </c>
      <c r="AG16">
        <v>7.02</v>
      </c>
      <c r="AH16">
        <v>48.35</v>
      </c>
      <c r="AI16">
        <v>50</v>
      </c>
      <c r="AJ16">
        <v>0</v>
      </c>
      <c r="AK16">
        <v>0</v>
      </c>
      <c r="AL16">
        <v>200</v>
      </c>
      <c r="AM16">
        <v>0</v>
      </c>
      <c r="AN16">
        <v>0</v>
      </c>
      <c r="AO16">
        <v>50</v>
      </c>
    </row>
    <row r="17" spans="1:41">
      <c r="A17" t="s">
        <v>246</v>
      </c>
      <c r="G17" t="s">
        <v>59</v>
      </c>
      <c r="H17" s="73">
        <v>0.39</v>
      </c>
      <c r="I17" s="46">
        <v>0</v>
      </c>
      <c r="J17" s="46">
        <v>7.02</v>
      </c>
      <c r="K17" s="46">
        <v>48.35</v>
      </c>
      <c r="L17" s="46">
        <v>0</v>
      </c>
      <c r="M17" s="74">
        <v>0</v>
      </c>
      <c r="N17" s="73">
        <v>284.79999999999995</v>
      </c>
      <c r="O17" s="46">
        <v>176.74</v>
      </c>
      <c r="P17" s="46">
        <v>200</v>
      </c>
      <c r="Q17" s="46">
        <v>0</v>
      </c>
      <c r="R17" s="46">
        <v>0</v>
      </c>
      <c r="S17" s="74">
        <v>0</v>
      </c>
      <c r="W17">
        <v>0</v>
      </c>
      <c r="X17">
        <v>0.39</v>
      </c>
      <c r="Y17">
        <v>50</v>
      </c>
      <c r="Z17">
        <v>0</v>
      </c>
      <c r="AA17">
        <v>0</v>
      </c>
      <c r="AB17">
        <v>25</v>
      </c>
      <c r="AC17">
        <v>0</v>
      </c>
      <c r="AD17">
        <v>179.2</v>
      </c>
      <c r="AE17">
        <v>76.739999999999995</v>
      </c>
      <c r="AF17">
        <v>30.6</v>
      </c>
      <c r="AG17">
        <v>7.02</v>
      </c>
      <c r="AH17">
        <v>48.35</v>
      </c>
      <c r="AI17">
        <v>50</v>
      </c>
      <c r="AJ17">
        <v>0</v>
      </c>
      <c r="AK17">
        <v>0</v>
      </c>
      <c r="AL17">
        <v>200</v>
      </c>
      <c r="AM17">
        <v>0</v>
      </c>
      <c r="AN17">
        <v>0</v>
      </c>
      <c r="AO17">
        <v>50</v>
      </c>
    </row>
    <row r="18" spans="1:41">
      <c r="A18" t="s">
        <v>247</v>
      </c>
      <c r="G18" t="s">
        <v>60</v>
      </c>
      <c r="H18" s="73">
        <v>0.39</v>
      </c>
      <c r="I18" s="46">
        <v>0</v>
      </c>
      <c r="J18" s="46">
        <v>7.02</v>
      </c>
      <c r="K18" s="46">
        <v>48.35</v>
      </c>
      <c r="L18" s="46">
        <v>0</v>
      </c>
      <c r="M18" s="74">
        <v>0</v>
      </c>
      <c r="N18" s="73">
        <v>284.79999999999995</v>
      </c>
      <c r="O18" s="46">
        <v>176.74</v>
      </c>
      <c r="P18" s="46">
        <v>200</v>
      </c>
      <c r="Q18" s="46">
        <v>0</v>
      </c>
      <c r="R18" s="46">
        <v>0</v>
      </c>
      <c r="S18" s="74">
        <v>0</v>
      </c>
      <c r="W18">
        <v>0</v>
      </c>
      <c r="X18">
        <v>0.39</v>
      </c>
      <c r="Y18">
        <v>50</v>
      </c>
      <c r="Z18">
        <v>0</v>
      </c>
      <c r="AA18">
        <v>0</v>
      </c>
      <c r="AB18">
        <v>25</v>
      </c>
      <c r="AC18">
        <v>0</v>
      </c>
      <c r="AD18">
        <v>179.2</v>
      </c>
      <c r="AE18">
        <v>76.739999999999995</v>
      </c>
      <c r="AF18">
        <v>30.6</v>
      </c>
      <c r="AG18">
        <v>7.02</v>
      </c>
      <c r="AH18">
        <v>48.35</v>
      </c>
      <c r="AI18">
        <v>50</v>
      </c>
      <c r="AJ18">
        <v>0</v>
      </c>
      <c r="AK18">
        <v>0</v>
      </c>
      <c r="AL18">
        <v>200</v>
      </c>
      <c r="AM18">
        <v>0</v>
      </c>
      <c r="AN18">
        <v>0</v>
      </c>
      <c r="AO18">
        <v>50</v>
      </c>
    </row>
    <row r="19" spans="1:41">
      <c r="A19" t="s">
        <v>261</v>
      </c>
      <c r="G19" t="s">
        <v>61</v>
      </c>
      <c r="H19" s="73">
        <v>0.39</v>
      </c>
      <c r="I19" s="46">
        <v>0</v>
      </c>
      <c r="J19" s="46">
        <v>7.02</v>
      </c>
      <c r="K19" s="46">
        <v>48.35</v>
      </c>
      <c r="L19" s="46">
        <v>0</v>
      </c>
      <c r="M19" s="74">
        <v>0</v>
      </c>
      <c r="N19" s="73">
        <v>284.79999999999995</v>
      </c>
      <c r="O19" s="46">
        <v>176.74</v>
      </c>
      <c r="P19" s="46">
        <v>200</v>
      </c>
      <c r="Q19" s="46">
        <v>0</v>
      </c>
      <c r="R19" s="46">
        <v>0</v>
      </c>
      <c r="S19" s="74">
        <v>0</v>
      </c>
      <c r="W19">
        <v>0</v>
      </c>
      <c r="X19">
        <v>0.39</v>
      </c>
      <c r="Y19">
        <v>50</v>
      </c>
      <c r="Z19">
        <v>0</v>
      </c>
      <c r="AA19">
        <v>0</v>
      </c>
      <c r="AB19">
        <v>25</v>
      </c>
      <c r="AC19">
        <v>0</v>
      </c>
      <c r="AD19">
        <v>179.2</v>
      </c>
      <c r="AE19">
        <v>76.739999999999995</v>
      </c>
      <c r="AF19">
        <v>30.6</v>
      </c>
      <c r="AG19">
        <v>7.02</v>
      </c>
      <c r="AH19">
        <v>48.35</v>
      </c>
      <c r="AI19">
        <v>50</v>
      </c>
      <c r="AJ19">
        <v>0</v>
      </c>
      <c r="AK19">
        <v>0</v>
      </c>
      <c r="AL19">
        <v>200</v>
      </c>
      <c r="AM19">
        <v>0</v>
      </c>
      <c r="AN19">
        <v>0</v>
      </c>
      <c r="AO19">
        <v>50</v>
      </c>
    </row>
    <row r="20" spans="1:41">
      <c r="A20" t="s">
        <v>262</v>
      </c>
      <c r="G20" t="s">
        <v>62</v>
      </c>
      <c r="H20" s="73">
        <v>0.39</v>
      </c>
      <c r="I20" s="46">
        <v>0</v>
      </c>
      <c r="J20" s="46">
        <v>7.02</v>
      </c>
      <c r="K20" s="46">
        <v>48.35</v>
      </c>
      <c r="L20" s="46">
        <v>0</v>
      </c>
      <c r="M20" s="74">
        <v>0</v>
      </c>
      <c r="N20" s="73">
        <v>284.79999999999995</v>
      </c>
      <c r="O20" s="46">
        <v>176.74</v>
      </c>
      <c r="P20" s="46">
        <v>200</v>
      </c>
      <c r="Q20" s="46">
        <v>0</v>
      </c>
      <c r="R20" s="46">
        <v>0</v>
      </c>
      <c r="S20" s="74">
        <v>0</v>
      </c>
      <c r="W20">
        <v>0</v>
      </c>
      <c r="X20">
        <v>0.39</v>
      </c>
      <c r="Y20">
        <v>50</v>
      </c>
      <c r="Z20">
        <v>0</v>
      </c>
      <c r="AA20">
        <v>0</v>
      </c>
      <c r="AB20">
        <v>25</v>
      </c>
      <c r="AC20">
        <v>0</v>
      </c>
      <c r="AD20">
        <v>179.2</v>
      </c>
      <c r="AE20">
        <v>76.739999999999995</v>
      </c>
      <c r="AF20">
        <v>30.6</v>
      </c>
      <c r="AG20">
        <v>7.02</v>
      </c>
      <c r="AH20">
        <v>48.35</v>
      </c>
      <c r="AI20">
        <v>50</v>
      </c>
      <c r="AJ20">
        <v>0</v>
      </c>
      <c r="AK20">
        <v>0</v>
      </c>
      <c r="AL20">
        <v>200</v>
      </c>
      <c r="AM20">
        <v>0</v>
      </c>
      <c r="AN20">
        <v>0</v>
      </c>
      <c r="AO20">
        <v>50</v>
      </c>
    </row>
    <row r="21" spans="1:41">
      <c r="A21" t="s">
        <v>248</v>
      </c>
      <c r="G21" t="s">
        <v>63</v>
      </c>
      <c r="H21" s="73">
        <v>0.39</v>
      </c>
      <c r="I21" s="46">
        <v>0</v>
      </c>
      <c r="J21" s="46">
        <v>7.02</v>
      </c>
      <c r="K21" s="46">
        <v>48.35</v>
      </c>
      <c r="L21" s="46">
        <v>0</v>
      </c>
      <c r="M21" s="74">
        <v>0</v>
      </c>
      <c r="N21" s="73">
        <v>284.79999999999995</v>
      </c>
      <c r="O21" s="46">
        <v>176.74</v>
      </c>
      <c r="P21" s="46">
        <v>200</v>
      </c>
      <c r="Q21" s="46">
        <v>0</v>
      </c>
      <c r="R21" s="46">
        <v>0</v>
      </c>
      <c r="S21" s="74">
        <v>0</v>
      </c>
      <c r="W21">
        <v>0</v>
      </c>
      <c r="X21">
        <v>0.39</v>
      </c>
      <c r="Y21">
        <v>50</v>
      </c>
      <c r="Z21">
        <v>0</v>
      </c>
      <c r="AA21">
        <v>0</v>
      </c>
      <c r="AB21">
        <v>25</v>
      </c>
      <c r="AC21">
        <v>0</v>
      </c>
      <c r="AD21">
        <v>179.2</v>
      </c>
      <c r="AE21">
        <v>76.739999999999995</v>
      </c>
      <c r="AF21">
        <v>30.6</v>
      </c>
      <c r="AG21">
        <v>7.02</v>
      </c>
      <c r="AH21">
        <v>48.35</v>
      </c>
      <c r="AI21">
        <v>50</v>
      </c>
      <c r="AJ21">
        <v>0</v>
      </c>
      <c r="AK21">
        <v>0</v>
      </c>
      <c r="AL21">
        <v>200</v>
      </c>
      <c r="AM21">
        <v>0</v>
      </c>
      <c r="AN21">
        <v>0</v>
      </c>
      <c r="AO21">
        <v>50</v>
      </c>
    </row>
    <row r="22" spans="1:41">
      <c r="A22" t="s">
        <v>249</v>
      </c>
      <c r="G22" t="s">
        <v>64</v>
      </c>
      <c r="H22" s="73">
        <v>0.39</v>
      </c>
      <c r="I22" s="46">
        <v>0</v>
      </c>
      <c r="J22" s="46">
        <v>7.02</v>
      </c>
      <c r="K22" s="46">
        <v>48.35</v>
      </c>
      <c r="L22" s="46">
        <v>0</v>
      </c>
      <c r="M22" s="74">
        <v>0</v>
      </c>
      <c r="N22" s="73">
        <v>284.79999999999995</v>
      </c>
      <c r="O22" s="46">
        <v>176.74</v>
      </c>
      <c r="P22" s="46">
        <v>200</v>
      </c>
      <c r="Q22" s="46">
        <v>0</v>
      </c>
      <c r="R22" s="46">
        <v>0</v>
      </c>
      <c r="S22" s="74">
        <v>0</v>
      </c>
      <c r="W22">
        <v>0</v>
      </c>
      <c r="X22">
        <v>0.39</v>
      </c>
      <c r="Y22">
        <v>50</v>
      </c>
      <c r="Z22">
        <v>0</v>
      </c>
      <c r="AA22">
        <v>0</v>
      </c>
      <c r="AB22">
        <v>25</v>
      </c>
      <c r="AC22">
        <v>0</v>
      </c>
      <c r="AD22">
        <v>179.2</v>
      </c>
      <c r="AE22">
        <v>76.739999999999995</v>
      </c>
      <c r="AF22">
        <v>30.6</v>
      </c>
      <c r="AG22">
        <v>7.02</v>
      </c>
      <c r="AH22">
        <v>48.35</v>
      </c>
      <c r="AI22">
        <v>50</v>
      </c>
      <c r="AJ22">
        <v>0</v>
      </c>
      <c r="AK22">
        <v>0</v>
      </c>
      <c r="AL22">
        <v>200</v>
      </c>
      <c r="AM22">
        <v>0</v>
      </c>
      <c r="AN22">
        <v>0</v>
      </c>
      <c r="AO22">
        <v>50</v>
      </c>
    </row>
    <row r="23" spans="1:41">
      <c r="A23" t="s">
        <v>250</v>
      </c>
      <c r="G23" t="s">
        <v>65</v>
      </c>
      <c r="H23" s="73">
        <v>0.39</v>
      </c>
      <c r="I23" s="46">
        <v>0</v>
      </c>
      <c r="J23" s="46">
        <v>6.92</v>
      </c>
      <c r="K23" s="46">
        <v>48.35</v>
      </c>
      <c r="L23" s="46">
        <v>0</v>
      </c>
      <c r="M23" s="74">
        <v>0</v>
      </c>
      <c r="N23" s="73">
        <v>284.79999999999995</v>
      </c>
      <c r="O23" s="46">
        <v>176.74</v>
      </c>
      <c r="P23" s="46">
        <v>200</v>
      </c>
      <c r="Q23" s="46">
        <v>0</v>
      </c>
      <c r="R23" s="46">
        <v>0</v>
      </c>
      <c r="S23" s="74">
        <v>0</v>
      </c>
      <c r="W23">
        <v>0</v>
      </c>
      <c r="X23">
        <v>0.39</v>
      </c>
      <c r="Y23">
        <v>50</v>
      </c>
      <c r="Z23">
        <v>0</v>
      </c>
      <c r="AA23">
        <v>0</v>
      </c>
      <c r="AB23">
        <v>25</v>
      </c>
      <c r="AC23">
        <v>0</v>
      </c>
      <c r="AD23">
        <v>179.2</v>
      </c>
      <c r="AE23">
        <v>76.739999999999995</v>
      </c>
      <c r="AF23">
        <v>30.6</v>
      </c>
      <c r="AG23">
        <v>6.92</v>
      </c>
      <c r="AH23">
        <v>48.35</v>
      </c>
      <c r="AI23">
        <v>50</v>
      </c>
      <c r="AJ23">
        <v>0</v>
      </c>
      <c r="AK23">
        <v>0</v>
      </c>
      <c r="AL23">
        <v>200</v>
      </c>
      <c r="AM23">
        <v>0</v>
      </c>
      <c r="AN23">
        <v>0</v>
      </c>
      <c r="AO23">
        <v>50</v>
      </c>
    </row>
    <row r="24" spans="1:41">
      <c r="A24" t="s">
        <v>251</v>
      </c>
      <c r="G24" t="s">
        <v>66</v>
      </c>
      <c r="H24" s="73">
        <v>0.39</v>
      </c>
      <c r="I24" s="46">
        <v>0</v>
      </c>
      <c r="J24" s="46">
        <v>6.92</v>
      </c>
      <c r="K24" s="46">
        <v>48.35</v>
      </c>
      <c r="L24" s="46">
        <v>0</v>
      </c>
      <c r="M24" s="74">
        <v>0</v>
      </c>
      <c r="N24" s="73">
        <v>284.79999999999995</v>
      </c>
      <c r="O24" s="46">
        <v>176.74</v>
      </c>
      <c r="P24" s="46">
        <v>200</v>
      </c>
      <c r="Q24" s="46">
        <v>0</v>
      </c>
      <c r="R24" s="46">
        <v>0</v>
      </c>
      <c r="S24" s="74">
        <v>0</v>
      </c>
      <c r="W24">
        <v>0</v>
      </c>
      <c r="X24">
        <v>0.39</v>
      </c>
      <c r="Y24">
        <v>50</v>
      </c>
      <c r="Z24">
        <v>0</v>
      </c>
      <c r="AA24">
        <v>0</v>
      </c>
      <c r="AB24">
        <v>25</v>
      </c>
      <c r="AC24">
        <v>0</v>
      </c>
      <c r="AD24">
        <v>179.2</v>
      </c>
      <c r="AE24">
        <v>76.739999999999995</v>
      </c>
      <c r="AF24">
        <v>30.6</v>
      </c>
      <c r="AG24">
        <v>6.92</v>
      </c>
      <c r="AH24">
        <v>48.35</v>
      </c>
      <c r="AI24">
        <v>50</v>
      </c>
      <c r="AJ24">
        <v>0</v>
      </c>
      <c r="AK24">
        <v>0</v>
      </c>
      <c r="AL24">
        <v>200</v>
      </c>
      <c r="AM24">
        <v>0</v>
      </c>
      <c r="AN24">
        <v>0</v>
      </c>
      <c r="AO24">
        <v>50</v>
      </c>
    </row>
    <row r="25" spans="1:41">
      <c r="A25" t="s">
        <v>252</v>
      </c>
      <c r="G25" t="s">
        <v>67</v>
      </c>
      <c r="H25" s="73">
        <v>0.39</v>
      </c>
      <c r="I25" s="46">
        <v>0</v>
      </c>
      <c r="J25" s="46">
        <v>6.92</v>
      </c>
      <c r="K25" s="46">
        <v>48.35</v>
      </c>
      <c r="L25" s="46">
        <v>0</v>
      </c>
      <c r="M25" s="74">
        <v>0</v>
      </c>
      <c r="N25" s="73">
        <v>284.79999999999995</v>
      </c>
      <c r="O25" s="46">
        <v>176.74</v>
      </c>
      <c r="P25" s="46">
        <v>200</v>
      </c>
      <c r="Q25" s="46">
        <v>0</v>
      </c>
      <c r="R25" s="46">
        <v>0</v>
      </c>
      <c r="S25" s="74">
        <v>0</v>
      </c>
      <c r="W25">
        <v>0</v>
      </c>
      <c r="X25">
        <v>0.39</v>
      </c>
      <c r="Y25">
        <v>50</v>
      </c>
      <c r="Z25">
        <v>0</v>
      </c>
      <c r="AA25">
        <v>0</v>
      </c>
      <c r="AB25">
        <v>25</v>
      </c>
      <c r="AC25">
        <v>0</v>
      </c>
      <c r="AD25">
        <v>179.2</v>
      </c>
      <c r="AE25">
        <v>76.739999999999995</v>
      </c>
      <c r="AF25">
        <v>30.6</v>
      </c>
      <c r="AG25">
        <v>6.92</v>
      </c>
      <c r="AH25">
        <v>48.35</v>
      </c>
      <c r="AI25">
        <v>50</v>
      </c>
      <c r="AJ25">
        <v>0</v>
      </c>
      <c r="AK25">
        <v>0</v>
      </c>
      <c r="AL25">
        <v>200</v>
      </c>
      <c r="AM25">
        <v>0</v>
      </c>
      <c r="AN25">
        <v>0</v>
      </c>
      <c r="AO25">
        <v>50</v>
      </c>
    </row>
    <row r="26" spans="1:41">
      <c r="A26" t="s">
        <v>253</v>
      </c>
      <c r="G26" t="s">
        <v>68</v>
      </c>
      <c r="H26" s="73">
        <v>0.39</v>
      </c>
      <c r="I26" s="46">
        <v>0</v>
      </c>
      <c r="J26" s="46">
        <v>6.92</v>
      </c>
      <c r="K26" s="46">
        <v>48.35</v>
      </c>
      <c r="L26" s="46">
        <v>0</v>
      </c>
      <c r="M26" s="74">
        <v>0</v>
      </c>
      <c r="N26" s="73">
        <v>284.79999999999995</v>
      </c>
      <c r="O26" s="46">
        <v>176.74</v>
      </c>
      <c r="P26" s="46">
        <v>200</v>
      </c>
      <c r="Q26" s="46">
        <v>0</v>
      </c>
      <c r="R26" s="46">
        <v>0</v>
      </c>
      <c r="S26" s="74">
        <v>0</v>
      </c>
      <c r="W26">
        <v>0</v>
      </c>
      <c r="X26">
        <v>0.39</v>
      </c>
      <c r="Y26">
        <v>50</v>
      </c>
      <c r="Z26">
        <v>0</v>
      </c>
      <c r="AA26">
        <v>0</v>
      </c>
      <c r="AB26">
        <v>25</v>
      </c>
      <c r="AC26">
        <v>0</v>
      </c>
      <c r="AD26">
        <v>179.2</v>
      </c>
      <c r="AE26">
        <v>76.739999999999995</v>
      </c>
      <c r="AF26">
        <v>30.6</v>
      </c>
      <c r="AG26">
        <v>6.92</v>
      </c>
      <c r="AH26">
        <v>48.35</v>
      </c>
      <c r="AI26">
        <v>50</v>
      </c>
      <c r="AJ26">
        <v>0</v>
      </c>
      <c r="AK26">
        <v>0</v>
      </c>
      <c r="AL26">
        <v>200</v>
      </c>
      <c r="AM26">
        <v>0</v>
      </c>
      <c r="AN26">
        <v>0</v>
      </c>
      <c r="AO26">
        <v>50</v>
      </c>
    </row>
    <row r="27" spans="1:41">
      <c r="A27" t="s">
        <v>254</v>
      </c>
      <c r="G27" t="s">
        <v>69</v>
      </c>
      <c r="H27" s="73">
        <v>0.53</v>
      </c>
      <c r="I27" s="46">
        <v>0</v>
      </c>
      <c r="J27" s="46">
        <v>6.92</v>
      </c>
      <c r="K27" s="46">
        <v>48.35</v>
      </c>
      <c r="L27" s="46">
        <v>0</v>
      </c>
      <c r="M27" s="74">
        <v>0</v>
      </c>
      <c r="N27" s="73">
        <v>266.89999999999998</v>
      </c>
      <c r="O27" s="46">
        <v>100</v>
      </c>
      <c r="P27" s="46">
        <v>100</v>
      </c>
      <c r="Q27" s="46">
        <v>0</v>
      </c>
      <c r="R27" s="46">
        <v>0</v>
      </c>
      <c r="S27" s="74">
        <v>0</v>
      </c>
      <c r="W27">
        <v>191.9</v>
      </c>
      <c r="X27">
        <v>0.53</v>
      </c>
      <c r="Y27">
        <v>50</v>
      </c>
      <c r="Z27">
        <v>0</v>
      </c>
      <c r="AA27">
        <v>0</v>
      </c>
      <c r="AB27">
        <v>25</v>
      </c>
      <c r="AC27">
        <v>0</v>
      </c>
      <c r="AD27">
        <v>0</v>
      </c>
      <c r="AE27">
        <v>0</v>
      </c>
      <c r="AF27">
        <v>0</v>
      </c>
      <c r="AG27">
        <v>6.92</v>
      </c>
      <c r="AH27">
        <v>48.35</v>
      </c>
      <c r="AI27">
        <v>50</v>
      </c>
      <c r="AJ27">
        <v>0</v>
      </c>
      <c r="AK27">
        <v>0</v>
      </c>
      <c r="AL27">
        <v>100</v>
      </c>
      <c r="AM27">
        <v>0</v>
      </c>
      <c r="AN27">
        <v>0</v>
      </c>
      <c r="AO27">
        <v>50</v>
      </c>
    </row>
    <row r="28" spans="1:41">
      <c r="A28" t="s">
        <v>255</v>
      </c>
      <c r="G28" t="s">
        <v>70</v>
      </c>
      <c r="H28" s="73">
        <v>0.53</v>
      </c>
      <c r="I28" s="46">
        <v>0</v>
      </c>
      <c r="J28" s="46">
        <v>6.92</v>
      </c>
      <c r="K28" s="46">
        <v>48.35</v>
      </c>
      <c r="L28" s="46">
        <v>0</v>
      </c>
      <c r="M28" s="74">
        <v>0</v>
      </c>
      <c r="N28" s="73">
        <v>266.89999999999998</v>
      </c>
      <c r="O28" s="46">
        <v>100</v>
      </c>
      <c r="P28" s="46">
        <v>100</v>
      </c>
      <c r="Q28" s="46">
        <v>0</v>
      </c>
      <c r="R28" s="46">
        <v>0</v>
      </c>
      <c r="S28" s="74">
        <v>0</v>
      </c>
      <c r="W28">
        <v>191.9</v>
      </c>
      <c r="X28">
        <v>0.53</v>
      </c>
      <c r="Y28">
        <v>50</v>
      </c>
      <c r="Z28">
        <v>0</v>
      </c>
      <c r="AA28">
        <v>0</v>
      </c>
      <c r="AB28">
        <v>25</v>
      </c>
      <c r="AC28">
        <v>0</v>
      </c>
      <c r="AD28">
        <v>0</v>
      </c>
      <c r="AE28">
        <v>0</v>
      </c>
      <c r="AF28">
        <v>0</v>
      </c>
      <c r="AG28">
        <v>6.92</v>
      </c>
      <c r="AH28">
        <v>48.35</v>
      </c>
      <c r="AI28">
        <v>50</v>
      </c>
      <c r="AJ28">
        <v>0</v>
      </c>
      <c r="AK28">
        <v>0</v>
      </c>
      <c r="AL28">
        <v>100</v>
      </c>
      <c r="AM28">
        <v>0</v>
      </c>
      <c r="AN28">
        <v>0</v>
      </c>
      <c r="AO28">
        <v>50</v>
      </c>
    </row>
    <row r="29" spans="1:41">
      <c r="A29" t="s">
        <v>263</v>
      </c>
      <c r="G29" t="s">
        <v>71</v>
      </c>
      <c r="H29" s="73">
        <v>0.53</v>
      </c>
      <c r="I29" s="46">
        <v>0</v>
      </c>
      <c r="J29" s="46">
        <v>6.92</v>
      </c>
      <c r="K29" s="46">
        <v>48.35</v>
      </c>
      <c r="L29" s="46">
        <v>0</v>
      </c>
      <c r="M29" s="74">
        <v>0</v>
      </c>
      <c r="N29" s="73">
        <v>266.89999999999998</v>
      </c>
      <c r="O29" s="46">
        <v>100</v>
      </c>
      <c r="P29" s="46">
        <v>100</v>
      </c>
      <c r="Q29" s="46">
        <v>0</v>
      </c>
      <c r="R29" s="46">
        <v>0</v>
      </c>
      <c r="S29" s="74">
        <v>0</v>
      </c>
      <c r="W29">
        <v>191.9</v>
      </c>
      <c r="X29">
        <v>0.53</v>
      </c>
      <c r="Y29">
        <v>50</v>
      </c>
      <c r="Z29">
        <v>0</v>
      </c>
      <c r="AA29">
        <v>0</v>
      </c>
      <c r="AB29">
        <v>25</v>
      </c>
      <c r="AC29">
        <v>0</v>
      </c>
      <c r="AD29">
        <v>0</v>
      </c>
      <c r="AE29">
        <v>0</v>
      </c>
      <c r="AF29">
        <v>0</v>
      </c>
      <c r="AG29">
        <v>6.92</v>
      </c>
      <c r="AH29">
        <v>48.35</v>
      </c>
      <c r="AI29">
        <v>50</v>
      </c>
      <c r="AJ29">
        <v>0</v>
      </c>
      <c r="AK29">
        <v>0</v>
      </c>
      <c r="AL29">
        <v>100</v>
      </c>
      <c r="AM29">
        <v>0</v>
      </c>
      <c r="AN29">
        <v>0</v>
      </c>
      <c r="AO29">
        <v>50</v>
      </c>
    </row>
    <row r="30" spans="1:41">
      <c r="A30" t="s">
        <v>264</v>
      </c>
      <c r="G30" t="s">
        <v>72</v>
      </c>
      <c r="H30" s="73">
        <v>0.53</v>
      </c>
      <c r="I30" s="46">
        <v>0</v>
      </c>
      <c r="J30" s="46">
        <v>6.92</v>
      </c>
      <c r="K30" s="46">
        <v>48.35</v>
      </c>
      <c r="L30" s="46">
        <v>0.13</v>
      </c>
      <c r="M30" s="74">
        <v>0</v>
      </c>
      <c r="N30" s="73">
        <v>266.89999999999998</v>
      </c>
      <c r="O30" s="46">
        <v>100</v>
      </c>
      <c r="P30" s="46">
        <v>100</v>
      </c>
      <c r="Q30" s="46">
        <v>0</v>
      </c>
      <c r="R30" s="46">
        <v>0</v>
      </c>
      <c r="S30" s="74">
        <v>0</v>
      </c>
      <c r="W30">
        <v>191.9</v>
      </c>
      <c r="X30">
        <v>0.53</v>
      </c>
      <c r="Y30">
        <v>50</v>
      </c>
      <c r="Z30">
        <v>0</v>
      </c>
      <c r="AA30">
        <v>0</v>
      </c>
      <c r="AB30">
        <v>25</v>
      </c>
      <c r="AC30">
        <v>0.13</v>
      </c>
      <c r="AD30">
        <v>0</v>
      </c>
      <c r="AE30">
        <v>0</v>
      </c>
      <c r="AF30">
        <v>0</v>
      </c>
      <c r="AG30">
        <v>6.92</v>
      </c>
      <c r="AH30">
        <v>48.35</v>
      </c>
      <c r="AI30">
        <v>50</v>
      </c>
      <c r="AJ30">
        <v>0</v>
      </c>
      <c r="AK30">
        <v>0</v>
      </c>
      <c r="AL30">
        <v>100</v>
      </c>
      <c r="AM30">
        <v>0</v>
      </c>
      <c r="AN30">
        <v>0</v>
      </c>
      <c r="AO30">
        <v>50</v>
      </c>
    </row>
    <row r="31" spans="1:41">
      <c r="A31" t="s">
        <v>274</v>
      </c>
      <c r="G31" t="s">
        <v>73</v>
      </c>
      <c r="H31" s="73">
        <v>0.57999999999999996</v>
      </c>
      <c r="I31" s="46">
        <v>0</v>
      </c>
      <c r="J31" s="46">
        <v>6.83</v>
      </c>
      <c r="K31" s="46">
        <v>48.35</v>
      </c>
      <c r="L31" s="46">
        <v>0.51</v>
      </c>
      <c r="M31" s="74">
        <v>0</v>
      </c>
      <c r="N31" s="73">
        <v>266.89999999999998</v>
      </c>
      <c r="O31" s="46">
        <v>100</v>
      </c>
      <c r="P31" s="46">
        <v>100</v>
      </c>
      <c r="Q31" s="46">
        <v>0</v>
      </c>
      <c r="R31" s="46">
        <v>0</v>
      </c>
      <c r="S31" s="74">
        <v>0</v>
      </c>
      <c r="W31">
        <v>191.9</v>
      </c>
      <c r="X31">
        <v>0.57999999999999996</v>
      </c>
      <c r="Y31">
        <v>50</v>
      </c>
      <c r="Z31">
        <v>0</v>
      </c>
      <c r="AA31">
        <v>0</v>
      </c>
      <c r="AB31">
        <v>25</v>
      </c>
      <c r="AC31">
        <v>0.51</v>
      </c>
      <c r="AD31">
        <v>0</v>
      </c>
      <c r="AE31">
        <v>0</v>
      </c>
      <c r="AF31">
        <v>0</v>
      </c>
      <c r="AG31">
        <v>6.83</v>
      </c>
      <c r="AH31">
        <v>48.35</v>
      </c>
      <c r="AI31">
        <v>50</v>
      </c>
      <c r="AJ31">
        <v>0</v>
      </c>
      <c r="AK31">
        <v>0</v>
      </c>
      <c r="AL31">
        <v>100</v>
      </c>
      <c r="AM31">
        <v>0</v>
      </c>
      <c r="AN31">
        <v>0</v>
      </c>
      <c r="AO31">
        <v>50</v>
      </c>
    </row>
    <row r="32" spans="1:41">
      <c r="A32" t="s">
        <v>275</v>
      </c>
      <c r="G32" t="s">
        <v>74</v>
      </c>
      <c r="H32" s="73">
        <v>0.57999999999999996</v>
      </c>
      <c r="I32" s="46">
        <v>0</v>
      </c>
      <c r="J32" s="46">
        <v>6.83</v>
      </c>
      <c r="K32" s="46">
        <v>48.35</v>
      </c>
      <c r="L32" s="46">
        <v>0.9</v>
      </c>
      <c r="M32" s="74">
        <v>0</v>
      </c>
      <c r="N32" s="73">
        <v>266.89999999999998</v>
      </c>
      <c r="O32" s="46">
        <v>100</v>
      </c>
      <c r="P32" s="46">
        <v>100</v>
      </c>
      <c r="Q32" s="46">
        <v>0</v>
      </c>
      <c r="R32" s="46">
        <v>0</v>
      </c>
      <c r="S32" s="74">
        <v>0</v>
      </c>
      <c r="W32">
        <v>191.9</v>
      </c>
      <c r="X32">
        <v>0.57999999999999996</v>
      </c>
      <c r="Y32">
        <v>50</v>
      </c>
      <c r="Z32">
        <v>0</v>
      </c>
      <c r="AA32">
        <v>0</v>
      </c>
      <c r="AB32">
        <v>25</v>
      </c>
      <c r="AC32">
        <v>0.9</v>
      </c>
      <c r="AD32">
        <v>0</v>
      </c>
      <c r="AE32">
        <v>0</v>
      </c>
      <c r="AF32">
        <v>0</v>
      </c>
      <c r="AG32">
        <v>6.83</v>
      </c>
      <c r="AH32">
        <v>48.35</v>
      </c>
      <c r="AI32">
        <v>50</v>
      </c>
      <c r="AJ32">
        <v>0</v>
      </c>
      <c r="AK32">
        <v>0</v>
      </c>
      <c r="AL32">
        <v>100</v>
      </c>
      <c r="AM32">
        <v>0</v>
      </c>
      <c r="AN32">
        <v>0</v>
      </c>
      <c r="AO32">
        <v>50</v>
      </c>
    </row>
    <row r="33" spans="1:41">
      <c r="A33" t="s">
        <v>276</v>
      </c>
      <c r="G33" t="s">
        <v>75</v>
      </c>
      <c r="H33" s="73">
        <v>0.57999999999999996</v>
      </c>
      <c r="I33" s="46">
        <v>0</v>
      </c>
      <c r="J33" s="46">
        <v>6.83</v>
      </c>
      <c r="K33" s="46">
        <v>48.35</v>
      </c>
      <c r="L33" s="46">
        <v>1.4</v>
      </c>
      <c r="M33" s="74">
        <v>0</v>
      </c>
      <c r="N33" s="73">
        <v>266.89999999999998</v>
      </c>
      <c r="O33" s="46">
        <v>100</v>
      </c>
      <c r="P33" s="46">
        <v>100</v>
      </c>
      <c r="Q33" s="46">
        <v>0</v>
      </c>
      <c r="R33" s="46">
        <v>0</v>
      </c>
      <c r="S33" s="74">
        <v>0</v>
      </c>
      <c r="W33">
        <v>191.9</v>
      </c>
      <c r="X33">
        <v>0.57999999999999996</v>
      </c>
      <c r="Y33">
        <v>50</v>
      </c>
      <c r="Z33">
        <v>0</v>
      </c>
      <c r="AA33">
        <v>0</v>
      </c>
      <c r="AB33">
        <v>25</v>
      </c>
      <c r="AC33">
        <v>1.4</v>
      </c>
      <c r="AD33">
        <v>0</v>
      </c>
      <c r="AE33">
        <v>0</v>
      </c>
      <c r="AF33">
        <v>0</v>
      </c>
      <c r="AG33">
        <v>6.83</v>
      </c>
      <c r="AH33">
        <v>48.35</v>
      </c>
      <c r="AI33">
        <v>50</v>
      </c>
      <c r="AJ33">
        <v>0</v>
      </c>
      <c r="AK33">
        <v>0</v>
      </c>
      <c r="AL33">
        <v>100</v>
      </c>
      <c r="AM33">
        <v>0</v>
      </c>
      <c r="AN33">
        <v>0</v>
      </c>
      <c r="AO33">
        <v>50</v>
      </c>
    </row>
    <row r="34" spans="1:41">
      <c r="A34" t="s">
        <v>277</v>
      </c>
      <c r="G34" t="s">
        <v>76</v>
      </c>
      <c r="H34" s="73">
        <v>0.57999999999999996</v>
      </c>
      <c r="I34" s="46">
        <v>0</v>
      </c>
      <c r="J34" s="46">
        <v>6.83</v>
      </c>
      <c r="K34" s="46">
        <v>48.35</v>
      </c>
      <c r="L34" s="46">
        <v>1.98</v>
      </c>
      <c r="M34" s="74">
        <v>0</v>
      </c>
      <c r="N34" s="73">
        <v>266.89999999999998</v>
      </c>
      <c r="O34" s="46">
        <v>100</v>
      </c>
      <c r="P34" s="46">
        <v>100</v>
      </c>
      <c r="Q34" s="46">
        <v>0</v>
      </c>
      <c r="R34" s="46">
        <v>0</v>
      </c>
      <c r="S34" s="74">
        <v>0</v>
      </c>
      <c r="W34">
        <v>191.9</v>
      </c>
      <c r="X34">
        <v>0.57999999999999996</v>
      </c>
      <c r="Y34">
        <v>50</v>
      </c>
      <c r="Z34">
        <v>0</v>
      </c>
      <c r="AA34">
        <v>0</v>
      </c>
      <c r="AB34">
        <v>25</v>
      </c>
      <c r="AC34">
        <v>1.98</v>
      </c>
      <c r="AD34">
        <v>0</v>
      </c>
      <c r="AE34">
        <v>0</v>
      </c>
      <c r="AF34">
        <v>0</v>
      </c>
      <c r="AG34">
        <v>6.83</v>
      </c>
      <c r="AH34">
        <v>48.35</v>
      </c>
      <c r="AI34">
        <v>50</v>
      </c>
      <c r="AJ34">
        <v>0</v>
      </c>
      <c r="AK34">
        <v>0</v>
      </c>
      <c r="AL34">
        <v>100</v>
      </c>
      <c r="AM34">
        <v>0</v>
      </c>
      <c r="AN34">
        <v>0</v>
      </c>
      <c r="AO34">
        <v>50</v>
      </c>
    </row>
    <row r="35" spans="1:41">
      <c r="A35" t="s">
        <v>279</v>
      </c>
      <c r="G35" t="s">
        <v>77</v>
      </c>
      <c r="H35" s="73">
        <v>0.97</v>
      </c>
      <c r="I35" s="46">
        <v>0</v>
      </c>
      <c r="J35" s="46">
        <v>6.83</v>
      </c>
      <c r="K35" s="46">
        <v>48.35</v>
      </c>
      <c r="L35" s="46">
        <v>2.63</v>
      </c>
      <c r="M35" s="74">
        <v>0</v>
      </c>
      <c r="N35" s="73">
        <v>266.89999999999998</v>
      </c>
      <c r="O35" s="46">
        <v>100</v>
      </c>
      <c r="P35" s="46">
        <v>100</v>
      </c>
      <c r="Q35" s="46">
        <v>0</v>
      </c>
      <c r="R35" s="46">
        <v>0</v>
      </c>
      <c r="S35" s="74">
        <v>0</v>
      </c>
      <c r="W35">
        <v>191.9</v>
      </c>
      <c r="X35">
        <v>0.97</v>
      </c>
      <c r="Y35">
        <v>50</v>
      </c>
      <c r="Z35">
        <v>0</v>
      </c>
      <c r="AA35">
        <v>0</v>
      </c>
      <c r="AB35">
        <v>25</v>
      </c>
      <c r="AC35">
        <v>2.63</v>
      </c>
      <c r="AD35">
        <v>0</v>
      </c>
      <c r="AE35">
        <v>0</v>
      </c>
      <c r="AF35">
        <v>0</v>
      </c>
      <c r="AG35">
        <v>6.83</v>
      </c>
      <c r="AH35">
        <v>48.35</v>
      </c>
      <c r="AI35">
        <v>50</v>
      </c>
      <c r="AJ35">
        <v>0</v>
      </c>
      <c r="AK35">
        <v>0</v>
      </c>
      <c r="AL35">
        <v>100</v>
      </c>
      <c r="AM35">
        <v>0</v>
      </c>
      <c r="AN35">
        <v>0</v>
      </c>
      <c r="AO35">
        <v>50</v>
      </c>
    </row>
    <row r="36" spans="1:41">
      <c r="A36" t="s">
        <v>309</v>
      </c>
      <c r="G36" t="s">
        <v>78</v>
      </c>
      <c r="H36" s="73">
        <v>0.97</v>
      </c>
      <c r="I36" s="46">
        <v>0</v>
      </c>
      <c r="J36" s="46">
        <v>6.83</v>
      </c>
      <c r="K36" s="46">
        <v>48.35</v>
      </c>
      <c r="L36" s="46">
        <v>2.71</v>
      </c>
      <c r="M36" s="74">
        <v>0</v>
      </c>
      <c r="N36" s="73">
        <v>266.89999999999998</v>
      </c>
      <c r="O36" s="46">
        <v>100</v>
      </c>
      <c r="P36" s="46">
        <v>100</v>
      </c>
      <c r="Q36" s="46">
        <v>0</v>
      </c>
      <c r="R36" s="46">
        <v>0</v>
      </c>
      <c r="S36" s="74">
        <v>0</v>
      </c>
      <c r="W36">
        <v>191.9</v>
      </c>
      <c r="X36">
        <v>0.97</v>
      </c>
      <c r="Y36">
        <v>50</v>
      </c>
      <c r="Z36">
        <v>0</v>
      </c>
      <c r="AA36">
        <v>0</v>
      </c>
      <c r="AB36">
        <v>25</v>
      </c>
      <c r="AC36">
        <v>2.71</v>
      </c>
      <c r="AD36">
        <v>0</v>
      </c>
      <c r="AE36">
        <v>0</v>
      </c>
      <c r="AF36">
        <v>0</v>
      </c>
      <c r="AG36">
        <v>6.83</v>
      </c>
      <c r="AH36">
        <v>48.35</v>
      </c>
      <c r="AI36">
        <v>50</v>
      </c>
      <c r="AJ36">
        <v>0</v>
      </c>
      <c r="AK36">
        <v>0</v>
      </c>
      <c r="AL36">
        <v>100</v>
      </c>
      <c r="AM36">
        <v>0</v>
      </c>
      <c r="AN36">
        <v>0</v>
      </c>
      <c r="AO36">
        <v>50</v>
      </c>
    </row>
    <row r="37" spans="1:41">
      <c r="A37" t="s">
        <v>310</v>
      </c>
      <c r="G37" t="s">
        <v>79</v>
      </c>
      <c r="H37" s="73">
        <v>0.97</v>
      </c>
      <c r="I37" s="46">
        <v>0</v>
      </c>
      <c r="J37" s="46">
        <v>6.83</v>
      </c>
      <c r="K37" s="46">
        <v>48.35</v>
      </c>
      <c r="L37" s="46">
        <v>3.09</v>
      </c>
      <c r="M37" s="74">
        <v>0</v>
      </c>
      <c r="N37" s="73">
        <v>266.89999999999998</v>
      </c>
      <c r="O37" s="46">
        <v>100</v>
      </c>
      <c r="P37" s="46">
        <v>100</v>
      </c>
      <c r="Q37" s="46">
        <v>0</v>
      </c>
      <c r="R37" s="46">
        <v>0</v>
      </c>
      <c r="S37" s="74">
        <v>0</v>
      </c>
      <c r="W37">
        <v>191.9</v>
      </c>
      <c r="X37">
        <v>0.97</v>
      </c>
      <c r="Y37">
        <v>50</v>
      </c>
      <c r="Z37">
        <v>0</v>
      </c>
      <c r="AA37">
        <v>0</v>
      </c>
      <c r="AB37">
        <v>25</v>
      </c>
      <c r="AC37">
        <v>3.09</v>
      </c>
      <c r="AD37">
        <v>0</v>
      </c>
      <c r="AE37">
        <v>0</v>
      </c>
      <c r="AF37">
        <v>0</v>
      </c>
      <c r="AG37">
        <v>6.83</v>
      </c>
      <c r="AH37">
        <v>48.35</v>
      </c>
      <c r="AI37">
        <v>50</v>
      </c>
      <c r="AJ37">
        <v>0</v>
      </c>
      <c r="AK37">
        <v>0</v>
      </c>
      <c r="AL37">
        <v>100</v>
      </c>
      <c r="AM37">
        <v>0</v>
      </c>
      <c r="AN37">
        <v>0</v>
      </c>
      <c r="AO37">
        <v>50</v>
      </c>
    </row>
    <row r="38" spans="1:41">
      <c r="A38" t="s">
        <v>311</v>
      </c>
      <c r="G38" t="s">
        <v>80</v>
      </c>
      <c r="H38" s="73">
        <v>0.97</v>
      </c>
      <c r="I38" s="46">
        <v>0</v>
      </c>
      <c r="J38" s="46">
        <v>6.83</v>
      </c>
      <c r="K38" s="46">
        <v>48.35</v>
      </c>
      <c r="L38" s="46">
        <v>3.38</v>
      </c>
      <c r="M38" s="74">
        <v>0</v>
      </c>
      <c r="N38" s="73">
        <v>266.89999999999998</v>
      </c>
      <c r="O38" s="46">
        <v>100</v>
      </c>
      <c r="P38" s="46">
        <v>100</v>
      </c>
      <c r="Q38" s="46">
        <v>0</v>
      </c>
      <c r="R38" s="46">
        <v>0</v>
      </c>
      <c r="S38" s="74">
        <v>0</v>
      </c>
      <c r="W38">
        <v>191.9</v>
      </c>
      <c r="X38">
        <v>0.97</v>
      </c>
      <c r="Y38">
        <v>50</v>
      </c>
      <c r="Z38">
        <v>0</v>
      </c>
      <c r="AA38">
        <v>0</v>
      </c>
      <c r="AB38">
        <v>25</v>
      </c>
      <c r="AC38">
        <v>3.38</v>
      </c>
      <c r="AD38">
        <v>0</v>
      </c>
      <c r="AE38">
        <v>0</v>
      </c>
      <c r="AF38">
        <v>0</v>
      </c>
      <c r="AG38">
        <v>6.83</v>
      </c>
      <c r="AH38">
        <v>48.35</v>
      </c>
      <c r="AI38">
        <v>50</v>
      </c>
      <c r="AJ38">
        <v>0</v>
      </c>
      <c r="AK38">
        <v>0</v>
      </c>
      <c r="AL38">
        <v>100</v>
      </c>
      <c r="AM38">
        <v>0</v>
      </c>
      <c r="AN38">
        <v>0</v>
      </c>
      <c r="AO38">
        <v>50</v>
      </c>
    </row>
    <row r="39" spans="1:41">
      <c r="A39" t="s">
        <v>312</v>
      </c>
      <c r="G39" t="s">
        <v>81</v>
      </c>
      <c r="H39" s="73">
        <v>0.97</v>
      </c>
      <c r="I39" s="46">
        <v>0</v>
      </c>
      <c r="J39" s="46">
        <v>6.74</v>
      </c>
      <c r="K39" s="46">
        <v>101.54</v>
      </c>
      <c r="L39" s="46">
        <v>3.67</v>
      </c>
      <c r="M39" s="74">
        <v>0</v>
      </c>
      <c r="N39" s="73">
        <v>266.89999999999998</v>
      </c>
      <c r="O39" s="46">
        <v>100</v>
      </c>
      <c r="P39" s="46">
        <v>100</v>
      </c>
      <c r="Q39" s="46">
        <v>0</v>
      </c>
      <c r="R39" s="46">
        <v>0</v>
      </c>
      <c r="S39" s="74">
        <v>0</v>
      </c>
      <c r="W39">
        <v>191.9</v>
      </c>
      <c r="X39">
        <v>0.97</v>
      </c>
      <c r="Y39">
        <v>50</v>
      </c>
      <c r="Z39">
        <v>0</v>
      </c>
      <c r="AA39">
        <v>0</v>
      </c>
      <c r="AB39">
        <v>25</v>
      </c>
      <c r="AC39">
        <v>3.67</v>
      </c>
      <c r="AD39">
        <v>0</v>
      </c>
      <c r="AE39">
        <v>0</v>
      </c>
      <c r="AF39">
        <v>0</v>
      </c>
      <c r="AG39">
        <v>6.74</v>
      </c>
      <c r="AH39">
        <v>48.35</v>
      </c>
      <c r="AI39">
        <v>50</v>
      </c>
      <c r="AJ39">
        <v>0</v>
      </c>
      <c r="AK39">
        <v>0</v>
      </c>
      <c r="AL39">
        <v>100</v>
      </c>
      <c r="AM39">
        <v>24.18</v>
      </c>
      <c r="AN39">
        <v>29.01</v>
      </c>
      <c r="AO39">
        <v>50</v>
      </c>
    </row>
    <row r="40" spans="1:41">
      <c r="A40" t="s">
        <v>329</v>
      </c>
      <c r="G40" t="s">
        <v>82</v>
      </c>
      <c r="H40" s="73">
        <v>0.97</v>
      </c>
      <c r="I40" s="46">
        <v>0</v>
      </c>
      <c r="J40" s="46">
        <v>6.74</v>
      </c>
      <c r="K40" s="46">
        <v>101.54</v>
      </c>
      <c r="L40" s="46">
        <v>3.87</v>
      </c>
      <c r="M40" s="74">
        <v>0</v>
      </c>
      <c r="N40" s="73">
        <v>266.89999999999998</v>
      </c>
      <c r="O40" s="46">
        <v>100</v>
      </c>
      <c r="P40" s="46">
        <v>100</v>
      </c>
      <c r="Q40" s="46">
        <v>0</v>
      </c>
      <c r="R40" s="46">
        <v>0</v>
      </c>
      <c r="S40" s="74">
        <v>0</v>
      </c>
      <c r="W40">
        <v>191.9</v>
      </c>
      <c r="X40">
        <v>0.97</v>
      </c>
      <c r="Y40">
        <v>50</v>
      </c>
      <c r="Z40">
        <v>0</v>
      </c>
      <c r="AA40">
        <v>0</v>
      </c>
      <c r="AB40">
        <v>25</v>
      </c>
      <c r="AC40">
        <v>3.87</v>
      </c>
      <c r="AD40">
        <v>0</v>
      </c>
      <c r="AE40">
        <v>0</v>
      </c>
      <c r="AF40">
        <v>0</v>
      </c>
      <c r="AG40">
        <v>6.74</v>
      </c>
      <c r="AH40">
        <v>48.35</v>
      </c>
      <c r="AI40">
        <v>50</v>
      </c>
      <c r="AJ40">
        <v>0</v>
      </c>
      <c r="AK40">
        <v>0</v>
      </c>
      <c r="AL40">
        <v>100</v>
      </c>
      <c r="AM40">
        <v>24.18</v>
      </c>
      <c r="AN40">
        <v>29.01</v>
      </c>
      <c r="AO40">
        <v>50</v>
      </c>
    </row>
    <row r="41" spans="1:41">
      <c r="A41" t="s">
        <v>330</v>
      </c>
      <c r="G41" t="s">
        <v>83</v>
      </c>
      <c r="H41" s="73">
        <v>0.97</v>
      </c>
      <c r="I41" s="46">
        <v>0</v>
      </c>
      <c r="J41" s="46">
        <v>6.74</v>
      </c>
      <c r="K41" s="46">
        <v>101.54</v>
      </c>
      <c r="L41" s="46">
        <v>4.3499999999999996</v>
      </c>
      <c r="M41" s="74">
        <v>0</v>
      </c>
      <c r="N41" s="73">
        <v>266.89999999999998</v>
      </c>
      <c r="O41" s="46">
        <v>100</v>
      </c>
      <c r="P41" s="46">
        <v>100</v>
      </c>
      <c r="Q41" s="46">
        <v>0</v>
      </c>
      <c r="R41" s="46">
        <v>0</v>
      </c>
      <c r="S41" s="74">
        <v>0</v>
      </c>
      <c r="W41">
        <v>191.9</v>
      </c>
      <c r="X41">
        <v>0.97</v>
      </c>
      <c r="Y41">
        <v>50</v>
      </c>
      <c r="Z41">
        <v>0</v>
      </c>
      <c r="AA41">
        <v>0</v>
      </c>
      <c r="AB41">
        <v>25</v>
      </c>
      <c r="AC41">
        <v>4.3499999999999996</v>
      </c>
      <c r="AD41">
        <v>0</v>
      </c>
      <c r="AE41">
        <v>0</v>
      </c>
      <c r="AF41">
        <v>0</v>
      </c>
      <c r="AG41">
        <v>6.74</v>
      </c>
      <c r="AH41">
        <v>48.35</v>
      </c>
      <c r="AI41">
        <v>50</v>
      </c>
      <c r="AJ41">
        <v>0</v>
      </c>
      <c r="AK41">
        <v>0</v>
      </c>
      <c r="AL41">
        <v>100</v>
      </c>
      <c r="AM41">
        <v>24.18</v>
      </c>
      <c r="AN41">
        <v>29.01</v>
      </c>
      <c r="AO41">
        <v>50</v>
      </c>
    </row>
    <row r="42" spans="1:41">
      <c r="A42" t="s">
        <v>331</v>
      </c>
      <c r="G42" t="s">
        <v>84</v>
      </c>
      <c r="H42" s="73">
        <v>0.97</v>
      </c>
      <c r="I42" s="46">
        <v>0</v>
      </c>
      <c r="J42" s="46">
        <v>6.74</v>
      </c>
      <c r="K42" s="46">
        <v>101.54</v>
      </c>
      <c r="L42" s="46">
        <v>4.84</v>
      </c>
      <c r="M42" s="74">
        <v>0</v>
      </c>
      <c r="N42" s="73">
        <v>266.89999999999998</v>
      </c>
      <c r="O42" s="46">
        <v>100</v>
      </c>
      <c r="P42" s="46">
        <v>100</v>
      </c>
      <c r="Q42" s="46">
        <v>0</v>
      </c>
      <c r="R42" s="46">
        <v>0</v>
      </c>
      <c r="S42" s="74">
        <v>0</v>
      </c>
      <c r="W42">
        <v>191.9</v>
      </c>
      <c r="X42">
        <v>0.97</v>
      </c>
      <c r="Y42">
        <v>50</v>
      </c>
      <c r="Z42">
        <v>0</v>
      </c>
      <c r="AA42">
        <v>0</v>
      </c>
      <c r="AB42">
        <v>25</v>
      </c>
      <c r="AC42">
        <v>4.84</v>
      </c>
      <c r="AD42">
        <v>0</v>
      </c>
      <c r="AE42">
        <v>0</v>
      </c>
      <c r="AF42">
        <v>0</v>
      </c>
      <c r="AG42">
        <v>6.74</v>
      </c>
      <c r="AH42">
        <v>48.35</v>
      </c>
      <c r="AI42">
        <v>50</v>
      </c>
      <c r="AJ42">
        <v>0</v>
      </c>
      <c r="AK42">
        <v>0</v>
      </c>
      <c r="AL42">
        <v>100</v>
      </c>
      <c r="AM42">
        <v>24.18</v>
      </c>
      <c r="AN42">
        <v>29.01</v>
      </c>
      <c r="AO42">
        <v>50</v>
      </c>
    </row>
    <row r="43" spans="1:41">
      <c r="A43" t="s">
        <v>337</v>
      </c>
      <c r="G43" t="s">
        <v>85</v>
      </c>
      <c r="H43" s="73">
        <v>0.97</v>
      </c>
      <c r="I43" s="46">
        <v>0</v>
      </c>
      <c r="J43" s="46">
        <v>6.74</v>
      </c>
      <c r="K43" s="46">
        <v>101.54</v>
      </c>
      <c r="L43" s="46">
        <v>5.03</v>
      </c>
      <c r="M43" s="74">
        <v>0</v>
      </c>
      <c r="N43" s="73">
        <v>266.89999999999998</v>
      </c>
      <c r="O43" s="46">
        <v>100</v>
      </c>
      <c r="P43" s="46">
        <v>100</v>
      </c>
      <c r="Q43" s="46">
        <v>0</v>
      </c>
      <c r="R43" s="46">
        <v>0</v>
      </c>
      <c r="S43" s="74">
        <v>0</v>
      </c>
      <c r="W43">
        <v>191.9</v>
      </c>
      <c r="X43">
        <v>0.97</v>
      </c>
      <c r="Y43">
        <v>50</v>
      </c>
      <c r="Z43">
        <v>0</v>
      </c>
      <c r="AA43">
        <v>0</v>
      </c>
      <c r="AB43">
        <v>25</v>
      </c>
      <c r="AC43">
        <v>5.03</v>
      </c>
      <c r="AD43">
        <v>0</v>
      </c>
      <c r="AE43">
        <v>0</v>
      </c>
      <c r="AF43">
        <v>0</v>
      </c>
      <c r="AG43">
        <v>6.74</v>
      </c>
      <c r="AH43">
        <v>48.35</v>
      </c>
      <c r="AI43">
        <v>50</v>
      </c>
      <c r="AJ43">
        <v>0</v>
      </c>
      <c r="AK43">
        <v>0</v>
      </c>
      <c r="AL43">
        <v>100</v>
      </c>
      <c r="AM43">
        <v>24.18</v>
      </c>
      <c r="AN43">
        <v>29.01</v>
      </c>
      <c r="AO43">
        <v>50</v>
      </c>
    </row>
    <row r="44" spans="1:41">
      <c r="A44" t="s">
        <v>339</v>
      </c>
      <c r="G44" t="s">
        <v>86</v>
      </c>
      <c r="H44" s="73">
        <v>0.97</v>
      </c>
      <c r="I44" s="46">
        <v>0</v>
      </c>
      <c r="J44" s="46">
        <v>6.74</v>
      </c>
      <c r="K44" s="46">
        <v>101.54</v>
      </c>
      <c r="L44" s="46">
        <v>5.61</v>
      </c>
      <c r="M44" s="74">
        <v>0</v>
      </c>
      <c r="N44" s="73">
        <v>266.89999999999998</v>
      </c>
      <c r="O44" s="46">
        <v>100</v>
      </c>
      <c r="P44" s="46">
        <v>100</v>
      </c>
      <c r="Q44" s="46">
        <v>0</v>
      </c>
      <c r="R44" s="46">
        <v>0</v>
      </c>
      <c r="S44" s="74">
        <v>0</v>
      </c>
      <c r="W44">
        <v>191.9</v>
      </c>
      <c r="X44">
        <v>0.97</v>
      </c>
      <c r="Y44">
        <v>50</v>
      </c>
      <c r="Z44">
        <v>0</v>
      </c>
      <c r="AA44">
        <v>0</v>
      </c>
      <c r="AB44">
        <v>25</v>
      </c>
      <c r="AC44">
        <v>5.61</v>
      </c>
      <c r="AD44">
        <v>0</v>
      </c>
      <c r="AE44">
        <v>0</v>
      </c>
      <c r="AF44">
        <v>0</v>
      </c>
      <c r="AG44">
        <v>6.74</v>
      </c>
      <c r="AH44">
        <v>48.35</v>
      </c>
      <c r="AI44">
        <v>50</v>
      </c>
      <c r="AJ44">
        <v>0</v>
      </c>
      <c r="AK44">
        <v>0</v>
      </c>
      <c r="AL44">
        <v>100</v>
      </c>
      <c r="AM44">
        <v>24.18</v>
      </c>
      <c r="AN44">
        <v>29.01</v>
      </c>
      <c r="AO44">
        <v>50</v>
      </c>
    </row>
    <row r="45" spans="1:41">
      <c r="A45" t="s">
        <v>358</v>
      </c>
      <c r="G45" t="s">
        <v>87</v>
      </c>
      <c r="H45" s="73">
        <v>0.97</v>
      </c>
      <c r="I45" s="46">
        <v>0</v>
      </c>
      <c r="J45" s="46">
        <v>6.74</v>
      </c>
      <c r="K45" s="46">
        <v>101.54</v>
      </c>
      <c r="L45" s="46">
        <v>6</v>
      </c>
      <c r="M45" s="74">
        <v>0</v>
      </c>
      <c r="N45" s="73">
        <v>266.89999999999998</v>
      </c>
      <c r="O45" s="46">
        <v>100</v>
      </c>
      <c r="P45" s="46">
        <v>100</v>
      </c>
      <c r="Q45" s="46">
        <v>0</v>
      </c>
      <c r="R45" s="46">
        <v>0</v>
      </c>
      <c r="S45" s="74">
        <v>0</v>
      </c>
      <c r="W45">
        <v>191.9</v>
      </c>
      <c r="X45">
        <v>0.97</v>
      </c>
      <c r="Y45">
        <v>50</v>
      </c>
      <c r="Z45">
        <v>0</v>
      </c>
      <c r="AA45">
        <v>0</v>
      </c>
      <c r="AB45">
        <v>25</v>
      </c>
      <c r="AC45">
        <v>6</v>
      </c>
      <c r="AD45">
        <v>0</v>
      </c>
      <c r="AE45">
        <v>0</v>
      </c>
      <c r="AF45">
        <v>0</v>
      </c>
      <c r="AG45">
        <v>6.74</v>
      </c>
      <c r="AH45">
        <v>48.35</v>
      </c>
      <c r="AI45">
        <v>50</v>
      </c>
      <c r="AJ45">
        <v>0</v>
      </c>
      <c r="AK45">
        <v>0</v>
      </c>
      <c r="AL45">
        <v>100</v>
      </c>
      <c r="AM45">
        <v>24.18</v>
      </c>
      <c r="AN45">
        <v>29.01</v>
      </c>
      <c r="AO45">
        <v>50</v>
      </c>
    </row>
    <row r="46" spans="1:41">
      <c r="A46" t="s">
        <v>359</v>
      </c>
      <c r="G46" t="s">
        <v>88</v>
      </c>
      <c r="H46" s="73">
        <v>0.97</v>
      </c>
      <c r="I46" s="46">
        <v>0</v>
      </c>
      <c r="J46" s="46">
        <v>6.74</v>
      </c>
      <c r="K46" s="46">
        <v>101.54</v>
      </c>
      <c r="L46" s="46">
        <v>6.58</v>
      </c>
      <c r="M46" s="74">
        <v>0</v>
      </c>
      <c r="N46" s="73">
        <v>266.89999999999998</v>
      </c>
      <c r="O46" s="46">
        <v>100</v>
      </c>
      <c r="P46" s="46">
        <v>100</v>
      </c>
      <c r="Q46" s="46">
        <v>0</v>
      </c>
      <c r="R46" s="46">
        <v>0</v>
      </c>
      <c r="S46" s="74">
        <v>0</v>
      </c>
      <c r="W46">
        <v>191.9</v>
      </c>
      <c r="X46">
        <v>0.97</v>
      </c>
      <c r="Y46">
        <v>50</v>
      </c>
      <c r="Z46">
        <v>0</v>
      </c>
      <c r="AA46">
        <v>0</v>
      </c>
      <c r="AB46">
        <v>25</v>
      </c>
      <c r="AC46">
        <v>6.58</v>
      </c>
      <c r="AD46">
        <v>0</v>
      </c>
      <c r="AE46">
        <v>0</v>
      </c>
      <c r="AF46">
        <v>0</v>
      </c>
      <c r="AG46">
        <v>6.74</v>
      </c>
      <c r="AH46">
        <v>48.35</v>
      </c>
      <c r="AI46">
        <v>50</v>
      </c>
      <c r="AJ46">
        <v>0</v>
      </c>
      <c r="AK46">
        <v>0</v>
      </c>
      <c r="AL46">
        <v>100</v>
      </c>
      <c r="AM46">
        <v>24.18</v>
      </c>
      <c r="AN46">
        <v>29.01</v>
      </c>
      <c r="AO46">
        <v>50</v>
      </c>
    </row>
    <row r="47" spans="1:41">
      <c r="A47" t="s">
        <v>360</v>
      </c>
      <c r="G47" t="s">
        <v>89</v>
      </c>
      <c r="H47" s="73">
        <v>0.97</v>
      </c>
      <c r="I47" s="46">
        <v>0</v>
      </c>
      <c r="J47" s="46">
        <v>7.02</v>
      </c>
      <c r="K47" s="46">
        <v>101.54</v>
      </c>
      <c r="L47" s="46">
        <v>6.96</v>
      </c>
      <c r="M47" s="74">
        <v>0</v>
      </c>
      <c r="N47" s="73">
        <v>266.89999999999998</v>
      </c>
      <c r="O47" s="46">
        <v>100</v>
      </c>
      <c r="P47" s="46">
        <v>100</v>
      </c>
      <c r="Q47" s="46">
        <v>0</v>
      </c>
      <c r="R47" s="46">
        <v>0</v>
      </c>
      <c r="S47" s="74">
        <v>0</v>
      </c>
      <c r="W47">
        <v>191.9</v>
      </c>
      <c r="X47">
        <v>0.97</v>
      </c>
      <c r="Y47">
        <v>50</v>
      </c>
      <c r="Z47">
        <v>0</v>
      </c>
      <c r="AA47">
        <v>0</v>
      </c>
      <c r="AB47">
        <v>25</v>
      </c>
      <c r="AC47">
        <v>6.96</v>
      </c>
      <c r="AD47">
        <v>0</v>
      </c>
      <c r="AE47">
        <v>0</v>
      </c>
      <c r="AF47">
        <v>0</v>
      </c>
      <c r="AG47">
        <v>7.02</v>
      </c>
      <c r="AH47">
        <v>48.35</v>
      </c>
      <c r="AI47">
        <v>50</v>
      </c>
      <c r="AJ47">
        <v>0</v>
      </c>
      <c r="AK47">
        <v>0</v>
      </c>
      <c r="AL47">
        <v>100</v>
      </c>
      <c r="AM47">
        <v>24.18</v>
      </c>
      <c r="AN47">
        <v>29.01</v>
      </c>
      <c r="AO47">
        <v>50</v>
      </c>
    </row>
    <row r="48" spans="1:41">
      <c r="A48" t="s">
        <v>364</v>
      </c>
      <c r="G48" t="s">
        <v>90</v>
      </c>
      <c r="H48" s="73">
        <v>0.97</v>
      </c>
      <c r="I48" s="46">
        <v>0</v>
      </c>
      <c r="J48" s="46">
        <v>7.02</v>
      </c>
      <c r="K48" s="46">
        <v>101.54</v>
      </c>
      <c r="L48" s="46">
        <v>7.35</v>
      </c>
      <c r="M48" s="74">
        <v>0</v>
      </c>
      <c r="N48" s="73">
        <v>266.89999999999998</v>
      </c>
      <c r="O48" s="46">
        <v>100</v>
      </c>
      <c r="P48" s="46">
        <v>100</v>
      </c>
      <c r="Q48" s="46">
        <v>0</v>
      </c>
      <c r="R48" s="46">
        <v>0</v>
      </c>
      <c r="S48" s="74">
        <v>0</v>
      </c>
      <c r="W48">
        <v>191.9</v>
      </c>
      <c r="X48">
        <v>0.97</v>
      </c>
      <c r="Y48">
        <v>50</v>
      </c>
      <c r="Z48">
        <v>0</v>
      </c>
      <c r="AA48">
        <v>0</v>
      </c>
      <c r="AB48">
        <v>25</v>
      </c>
      <c r="AC48">
        <v>7.35</v>
      </c>
      <c r="AD48">
        <v>0</v>
      </c>
      <c r="AE48">
        <v>0</v>
      </c>
      <c r="AF48">
        <v>0</v>
      </c>
      <c r="AG48">
        <v>7.02</v>
      </c>
      <c r="AH48">
        <v>48.35</v>
      </c>
      <c r="AI48">
        <v>50</v>
      </c>
      <c r="AJ48">
        <v>0</v>
      </c>
      <c r="AK48">
        <v>0</v>
      </c>
      <c r="AL48">
        <v>100</v>
      </c>
      <c r="AM48">
        <v>24.18</v>
      </c>
      <c r="AN48">
        <v>29.01</v>
      </c>
      <c r="AO48">
        <v>50</v>
      </c>
    </row>
    <row r="49" spans="1:41">
      <c r="A49" t="s">
        <v>365</v>
      </c>
      <c r="G49" t="s">
        <v>91</v>
      </c>
      <c r="H49" s="73">
        <v>0.97</v>
      </c>
      <c r="I49" s="46">
        <v>0</v>
      </c>
      <c r="J49" s="46">
        <v>7.02</v>
      </c>
      <c r="K49" s="46">
        <v>101.54</v>
      </c>
      <c r="L49" s="46">
        <v>7.54</v>
      </c>
      <c r="M49" s="74">
        <v>0</v>
      </c>
      <c r="N49" s="73">
        <v>266.89999999999998</v>
      </c>
      <c r="O49" s="46">
        <v>100</v>
      </c>
      <c r="P49" s="46">
        <v>100</v>
      </c>
      <c r="Q49" s="46">
        <v>0</v>
      </c>
      <c r="R49" s="46">
        <v>0</v>
      </c>
      <c r="S49" s="74">
        <v>0</v>
      </c>
      <c r="W49">
        <v>191.9</v>
      </c>
      <c r="X49">
        <v>0.97</v>
      </c>
      <c r="Y49">
        <v>50</v>
      </c>
      <c r="Z49">
        <v>0</v>
      </c>
      <c r="AA49">
        <v>0</v>
      </c>
      <c r="AB49">
        <v>25</v>
      </c>
      <c r="AC49">
        <v>7.54</v>
      </c>
      <c r="AD49">
        <v>0</v>
      </c>
      <c r="AE49">
        <v>0</v>
      </c>
      <c r="AF49">
        <v>0</v>
      </c>
      <c r="AG49">
        <v>7.02</v>
      </c>
      <c r="AH49">
        <v>48.35</v>
      </c>
      <c r="AI49">
        <v>50</v>
      </c>
      <c r="AJ49">
        <v>0</v>
      </c>
      <c r="AK49">
        <v>0</v>
      </c>
      <c r="AL49">
        <v>100</v>
      </c>
      <c r="AM49">
        <v>24.18</v>
      </c>
      <c r="AN49">
        <v>29.01</v>
      </c>
      <c r="AO49">
        <v>50</v>
      </c>
    </row>
    <row r="50" spans="1:41">
      <c r="A50" t="s">
        <v>366</v>
      </c>
      <c r="G50" t="s">
        <v>92</v>
      </c>
      <c r="H50" s="73">
        <v>0.97</v>
      </c>
      <c r="I50" s="46">
        <v>0</v>
      </c>
      <c r="J50" s="46">
        <v>7.02</v>
      </c>
      <c r="K50" s="46">
        <v>101.54</v>
      </c>
      <c r="L50" s="46">
        <v>7.64</v>
      </c>
      <c r="M50" s="74">
        <v>0</v>
      </c>
      <c r="N50" s="73">
        <v>266.89999999999998</v>
      </c>
      <c r="O50" s="46">
        <v>100</v>
      </c>
      <c r="P50" s="46">
        <v>100</v>
      </c>
      <c r="Q50" s="46">
        <v>0</v>
      </c>
      <c r="R50" s="46">
        <v>0</v>
      </c>
      <c r="S50" s="74">
        <v>0</v>
      </c>
      <c r="W50">
        <v>191.9</v>
      </c>
      <c r="X50">
        <v>0.97</v>
      </c>
      <c r="Y50">
        <v>50</v>
      </c>
      <c r="Z50">
        <v>0</v>
      </c>
      <c r="AA50">
        <v>0</v>
      </c>
      <c r="AB50">
        <v>25</v>
      </c>
      <c r="AC50">
        <v>7.64</v>
      </c>
      <c r="AD50">
        <v>0</v>
      </c>
      <c r="AE50">
        <v>0</v>
      </c>
      <c r="AF50">
        <v>0</v>
      </c>
      <c r="AG50">
        <v>7.02</v>
      </c>
      <c r="AH50">
        <v>48.35</v>
      </c>
      <c r="AI50">
        <v>50</v>
      </c>
      <c r="AJ50">
        <v>0</v>
      </c>
      <c r="AK50">
        <v>0</v>
      </c>
      <c r="AL50">
        <v>100</v>
      </c>
      <c r="AM50">
        <v>24.18</v>
      </c>
      <c r="AN50">
        <v>29.01</v>
      </c>
      <c r="AO50">
        <v>50</v>
      </c>
    </row>
    <row r="51" spans="1:41">
      <c r="A51" t="s">
        <v>367</v>
      </c>
      <c r="G51" t="s">
        <v>93</v>
      </c>
      <c r="H51" s="73">
        <v>0.97</v>
      </c>
      <c r="I51" s="46">
        <v>0</v>
      </c>
      <c r="J51" s="46">
        <v>7.02</v>
      </c>
      <c r="K51" s="46">
        <v>101.54</v>
      </c>
      <c r="L51" s="46">
        <v>7.74</v>
      </c>
      <c r="M51" s="74">
        <v>0</v>
      </c>
      <c r="N51" s="73">
        <v>266.89999999999998</v>
      </c>
      <c r="O51" s="46">
        <v>100</v>
      </c>
      <c r="P51" s="46">
        <v>100</v>
      </c>
      <c r="Q51" s="46">
        <v>0</v>
      </c>
      <c r="R51" s="46">
        <v>0</v>
      </c>
      <c r="S51" s="74">
        <v>0</v>
      </c>
      <c r="W51">
        <v>191.9</v>
      </c>
      <c r="X51">
        <v>0.97</v>
      </c>
      <c r="Y51">
        <v>50</v>
      </c>
      <c r="Z51">
        <v>0</v>
      </c>
      <c r="AA51">
        <v>0</v>
      </c>
      <c r="AB51">
        <v>25</v>
      </c>
      <c r="AC51">
        <v>7.74</v>
      </c>
      <c r="AD51">
        <v>0</v>
      </c>
      <c r="AE51">
        <v>0</v>
      </c>
      <c r="AF51">
        <v>0</v>
      </c>
      <c r="AG51">
        <v>7.02</v>
      </c>
      <c r="AH51">
        <v>48.35</v>
      </c>
      <c r="AI51">
        <v>50</v>
      </c>
      <c r="AJ51">
        <v>0</v>
      </c>
      <c r="AK51">
        <v>0</v>
      </c>
      <c r="AL51">
        <v>100</v>
      </c>
      <c r="AM51">
        <v>24.18</v>
      </c>
      <c r="AN51">
        <v>29.01</v>
      </c>
      <c r="AO51">
        <v>50</v>
      </c>
    </row>
    <row r="52" spans="1:41">
      <c r="A52" t="s">
        <v>368</v>
      </c>
      <c r="G52" t="s">
        <v>94</v>
      </c>
      <c r="H52" s="73">
        <v>0.97</v>
      </c>
      <c r="I52" s="46">
        <v>0</v>
      </c>
      <c r="J52" s="46">
        <v>7.02</v>
      </c>
      <c r="K52" s="46">
        <v>101.54</v>
      </c>
      <c r="L52" s="46">
        <v>7.83</v>
      </c>
      <c r="M52" s="74">
        <v>0</v>
      </c>
      <c r="N52" s="73">
        <v>266.89999999999998</v>
      </c>
      <c r="O52" s="46">
        <v>100</v>
      </c>
      <c r="P52" s="46">
        <v>100</v>
      </c>
      <c r="Q52" s="46">
        <v>0</v>
      </c>
      <c r="R52" s="46">
        <v>0</v>
      </c>
      <c r="S52" s="74">
        <v>0</v>
      </c>
      <c r="W52">
        <v>191.9</v>
      </c>
      <c r="X52">
        <v>0.97</v>
      </c>
      <c r="Y52">
        <v>50</v>
      </c>
      <c r="Z52">
        <v>0</v>
      </c>
      <c r="AA52">
        <v>0</v>
      </c>
      <c r="AB52">
        <v>25</v>
      </c>
      <c r="AC52">
        <v>7.83</v>
      </c>
      <c r="AD52">
        <v>0</v>
      </c>
      <c r="AE52">
        <v>0</v>
      </c>
      <c r="AF52">
        <v>0</v>
      </c>
      <c r="AG52">
        <v>7.02</v>
      </c>
      <c r="AH52">
        <v>48.35</v>
      </c>
      <c r="AI52">
        <v>50</v>
      </c>
      <c r="AJ52">
        <v>0</v>
      </c>
      <c r="AK52">
        <v>0</v>
      </c>
      <c r="AL52">
        <v>100</v>
      </c>
      <c r="AM52">
        <v>24.18</v>
      </c>
      <c r="AN52">
        <v>29.01</v>
      </c>
      <c r="AO52">
        <v>50</v>
      </c>
    </row>
    <row r="53" spans="1:41">
      <c r="A53" t="s">
        <v>400</v>
      </c>
      <c r="G53" t="s">
        <v>95</v>
      </c>
      <c r="H53" s="73">
        <v>0.97</v>
      </c>
      <c r="I53" s="46">
        <v>0</v>
      </c>
      <c r="J53" s="46">
        <v>7.02</v>
      </c>
      <c r="K53" s="46">
        <v>101.54</v>
      </c>
      <c r="L53" s="46">
        <v>7.93</v>
      </c>
      <c r="M53" s="74">
        <v>0</v>
      </c>
      <c r="N53" s="73">
        <v>266.89999999999998</v>
      </c>
      <c r="O53" s="46">
        <v>100</v>
      </c>
      <c r="P53" s="46">
        <v>100</v>
      </c>
      <c r="Q53" s="46">
        <v>0</v>
      </c>
      <c r="R53" s="46">
        <v>0</v>
      </c>
      <c r="S53" s="74">
        <v>0</v>
      </c>
      <c r="W53">
        <v>191.9</v>
      </c>
      <c r="X53">
        <v>0.97</v>
      </c>
      <c r="Y53">
        <v>50</v>
      </c>
      <c r="Z53">
        <v>0</v>
      </c>
      <c r="AA53">
        <v>0</v>
      </c>
      <c r="AB53">
        <v>25</v>
      </c>
      <c r="AC53">
        <v>7.93</v>
      </c>
      <c r="AD53">
        <v>0</v>
      </c>
      <c r="AE53">
        <v>0</v>
      </c>
      <c r="AF53">
        <v>0</v>
      </c>
      <c r="AG53">
        <v>7.02</v>
      </c>
      <c r="AH53">
        <v>48.35</v>
      </c>
      <c r="AI53">
        <v>50</v>
      </c>
      <c r="AJ53">
        <v>0</v>
      </c>
      <c r="AK53">
        <v>0</v>
      </c>
      <c r="AL53">
        <v>100</v>
      </c>
      <c r="AM53">
        <v>24.18</v>
      </c>
      <c r="AN53">
        <v>29.01</v>
      </c>
      <c r="AO53">
        <v>50</v>
      </c>
    </row>
    <row r="54" spans="1:41">
      <c r="A54" t="s">
        <v>399</v>
      </c>
      <c r="G54" t="s">
        <v>96</v>
      </c>
      <c r="H54" s="73">
        <v>0.97</v>
      </c>
      <c r="I54" s="46">
        <v>0</v>
      </c>
      <c r="J54" s="46">
        <v>7.02</v>
      </c>
      <c r="K54" s="46">
        <v>101.54</v>
      </c>
      <c r="L54" s="46">
        <v>8.1199999999999992</v>
      </c>
      <c r="M54" s="74">
        <v>0</v>
      </c>
      <c r="N54" s="73">
        <v>266.89999999999998</v>
      </c>
      <c r="O54" s="46">
        <v>100</v>
      </c>
      <c r="P54" s="46">
        <v>100</v>
      </c>
      <c r="Q54" s="46">
        <v>0</v>
      </c>
      <c r="R54" s="46">
        <v>0</v>
      </c>
      <c r="S54" s="74">
        <v>0</v>
      </c>
      <c r="W54">
        <v>191.9</v>
      </c>
      <c r="X54">
        <v>0.97</v>
      </c>
      <c r="Y54">
        <v>50</v>
      </c>
      <c r="Z54">
        <v>0</v>
      </c>
      <c r="AA54">
        <v>0</v>
      </c>
      <c r="AB54">
        <v>25</v>
      </c>
      <c r="AC54">
        <v>8.1199999999999992</v>
      </c>
      <c r="AD54">
        <v>0</v>
      </c>
      <c r="AE54">
        <v>0</v>
      </c>
      <c r="AF54">
        <v>0</v>
      </c>
      <c r="AG54">
        <v>7.02</v>
      </c>
      <c r="AH54">
        <v>48.35</v>
      </c>
      <c r="AI54">
        <v>50</v>
      </c>
      <c r="AJ54">
        <v>0</v>
      </c>
      <c r="AK54">
        <v>0</v>
      </c>
      <c r="AL54">
        <v>100</v>
      </c>
      <c r="AM54">
        <v>24.18</v>
      </c>
      <c r="AN54">
        <v>29.01</v>
      </c>
      <c r="AO54">
        <v>50</v>
      </c>
    </row>
    <row r="55" spans="1:41">
      <c r="A55" t="s">
        <v>401</v>
      </c>
      <c r="G55" t="s">
        <v>97</v>
      </c>
      <c r="H55" s="73">
        <v>0.97</v>
      </c>
      <c r="I55" s="46">
        <v>0</v>
      </c>
      <c r="J55" s="46">
        <v>7.02</v>
      </c>
      <c r="K55" s="46">
        <v>101.54</v>
      </c>
      <c r="L55" s="46">
        <v>8.2200000000000006</v>
      </c>
      <c r="M55" s="74">
        <v>0</v>
      </c>
      <c r="N55" s="73">
        <v>266.89999999999998</v>
      </c>
      <c r="O55" s="46">
        <v>100</v>
      </c>
      <c r="P55" s="46">
        <v>100</v>
      </c>
      <c r="Q55" s="46">
        <v>0</v>
      </c>
      <c r="R55" s="46">
        <v>0</v>
      </c>
      <c r="S55" s="74">
        <v>0</v>
      </c>
      <c r="W55">
        <v>191.9</v>
      </c>
      <c r="X55">
        <v>0.97</v>
      </c>
      <c r="Y55">
        <v>50</v>
      </c>
      <c r="Z55">
        <v>0</v>
      </c>
      <c r="AA55">
        <v>0</v>
      </c>
      <c r="AB55">
        <v>25</v>
      </c>
      <c r="AC55">
        <v>8.2200000000000006</v>
      </c>
      <c r="AD55">
        <v>0</v>
      </c>
      <c r="AE55">
        <v>0</v>
      </c>
      <c r="AF55">
        <v>0</v>
      </c>
      <c r="AG55">
        <v>7.02</v>
      </c>
      <c r="AH55">
        <v>48.35</v>
      </c>
      <c r="AI55">
        <v>50</v>
      </c>
      <c r="AJ55">
        <v>0</v>
      </c>
      <c r="AK55">
        <v>0</v>
      </c>
      <c r="AL55">
        <v>100</v>
      </c>
      <c r="AM55">
        <v>24.18</v>
      </c>
      <c r="AN55">
        <v>29.01</v>
      </c>
      <c r="AO55">
        <v>50</v>
      </c>
    </row>
    <row r="56" spans="1:41">
      <c r="A56" t="s">
        <v>401</v>
      </c>
      <c r="G56" t="s">
        <v>98</v>
      </c>
      <c r="H56" s="73">
        <v>0.97</v>
      </c>
      <c r="I56" s="46">
        <v>0</v>
      </c>
      <c r="J56" s="46">
        <v>7.02</v>
      </c>
      <c r="K56" s="46">
        <v>101.54</v>
      </c>
      <c r="L56" s="46">
        <v>8.41</v>
      </c>
      <c r="M56" s="74">
        <v>0</v>
      </c>
      <c r="N56" s="73">
        <v>266.89999999999998</v>
      </c>
      <c r="O56" s="46">
        <v>100</v>
      </c>
      <c r="P56" s="46">
        <v>100</v>
      </c>
      <c r="Q56" s="46">
        <v>0</v>
      </c>
      <c r="R56" s="46">
        <v>0</v>
      </c>
      <c r="S56" s="74">
        <v>0</v>
      </c>
      <c r="W56">
        <v>191.9</v>
      </c>
      <c r="X56">
        <v>0.97</v>
      </c>
      <c r="Y56">
        <v>50</v>
      </c>
      <c r="Z56">
        <v>0</v>
      </c>
      <c r="AA56">
        <v>0</v>
      </c>
      <c r="AB56">
        <v>25</v>
      </c>
      <c r="AC56">
        <v>8.41</v>
      </c>
      <c r="AD56">
        <v>0</v>
      </c>
      <c r="AE56">
        <v>0</v>
      </c>
      <c r="AF56">
        <v>0</v>
      </c>
      <c r="AG56">
        <v>7.02</v>
      </c>
      <c r="AH56">
        <v>48.35</v>
      </c>
      <c r="AI56">
        <v>50</v>
      </c>
      <c r="AJ56">
        <v>0</v>
      </c>
      <c r="AK56">
        <v>0</v>
      </c>
      <c r="AL56">
        <v>100</v>
      </c>
      <c r="AM56">
        <v>24.18</v>
      </c>
      <c r="AN56">
        <v>29.01</v>
      </c>
      <c r="AO56">
        <v>50</v>
      </c>
    </row>
    <row r="57" spans="1:41">
      <c r="G57" t="s">
        <v>99</v>
      </c>
      <c r="H57" s="73">
        <v>0.97</v>
      </c>
      <c r="I57" s="46">
        <v>0</v>
      </c>
      <c r="J57" s="46">
        <v>7.02</v>
      </c>
      <c r="K57" s="46">
        <v>101.54</v>
      </c>
      <c r="L57" s="46">
        <v>8.51</v>
      </c>
      <c r="M57" s="74">
        <v>0</v>
      </c>
      <c r="N57" s="73">
        <v>266.89999999999998</v>
      </c>
      <c r="O57" s="46">
        <v>100</v>
      </c>
      <c r="P57" s="46">
        <v>100</v>
      </c>
      <c r="Q57" s="46">
        <v>0</v>
      </c>
      <c r="R57" s="46">
        <v>0</v>
      </c>
      <c r="S57" s="74">
        <v>0</v>
      </c>
      <c r="W57">
        <v>191.9</v>
      </c>
      <c r="X57">
        <v>0.97</v>
      </c>
      <c r="Y57">
        <v>50</v>
      </c>
      <c r="Z57">
        <v>0</v>
      </c>
      <c r="AA57">
        <v>0</v>
      </c>
      <c r="AB57">
        <v>25</v>
      </c>
      <c r="AC57">
        <v>8.51</v>
      </c>
      <c r="AD57">
        <v>0</v>
      </c>
      <c r="AE57">
        <v>0</v>
      </c>
      <c r="AF57">
        <v>0</v>
      </c>
      <c r="AG57">
        <v>7.02</v>
      </c>
      <c r="AH57">
        <v>48.35</v>
      </c>
      <c r="AI57">
        <v>50</v>
      </c>
      <c r="AJ57">
        <v>0</v>
      </c>
      <c r="AK57">
        <v>0</v>
      </c>
      <c r="AL57">
        <v>100</v>
      </c>
      <c r="AM57">
        <v>24.18</v>
      </c>
      <c r="AN57">
        <v>29.01</v>
      </c>
      <c r="AO57">
        <v>50</v>
      </c>
    </row>
    <row r="58" spans="1:41">
      <c r="G58" t="s">
        <v>100</v>
      </c>
      <c r="H58" s="73">
        <v>0.97</v>
      </c>
      <c r="I58" s="46">
        <v>0</v>
      </c>
      <c r="J58" s="46">
        <v>7.02</v>
      </c>
      <c r="K58" s="46">
        <v>101.54</v>
      </c>
      <c r="L58" s="46">
        <v>8.61</v>
      </c>
      <c r="M58" s="74">
        <v>0</v>
      </c>
      <c r="N58" s="73">
        <v>266.89999999999998</v>
      </c>
      <c r="O58" s="46">
        <v>100</v>
      </c>
      <c r="P58" s="46">
        <v>100</v>
      </c>
      <c r="Q58" s="46">
        <v>0</v>
      </c>
      <c r="R58" s="46">
        <v>0</v>
      </c>
      <c r="S58" s="74">
        <v>0</v>
      </c>
      <c r="W58">
        <v>191.9</v>
      </c>
      <c r="X58">
        <v>0.97</v>
      </c>
      <c r="Y58">
        <v>50</v>
      </c>
      <c r="Z58">
        <v>0</v>
      </c>
      <c r="AA58">
        <v>0</v>
      </c>
      <c r="AB58">
        <v>25</v>
      </c>
      <c r="AC58">
        <v>8.61</v>
      </c>
      <c r="AD58">
        <v>0</v>
      </c>
      <c r="AE58">
        <v>0</v>
      </c>
      <c r="AF58">
        <v>0</v>
      </c>
      <c r="AG58">
        <v>7.02</v>
      </c>
      <c r="AH58">
        <v>48.35</v>
      </c>
      <c r="AI58">
        <v>50</v>
      </c>
      <c r="AJ58">
        <v>0</v>
      </c>
      <c r="AK58">
        <v>0</v>
      </c>
      <c r="AL58">
        <v>100</v>
      </c>
      <c r="AM58">
        <v>24.18</v>
      </c>
      <c r="AN58">
        <v>29.01</v>
      </c>
      <c r="AO58">
        <v>50</v>
      </c>
    </row>
    <row r="59" spans="1:41">
      <c r="G59" t="s">
        <v>101</v>
      </c>
      <c r="H59" s="73">
        <v>0.97</v>
      </c>
      <c r="I59" s="46">
        <v>0</v>
      </c>
      <c r="J59" s="46">
        <v>7.02</v>
      </c>
      <c r="K59" s="46">
        <v>101.54</v>
      </c>
      <c r="L59" s="46">
        <v>8.41</v>
      </c>
      <c r="M59" s="74">
        <v>0</v>
      </c>
      <c r="N59" s="73">
        <v>266.89999999999998</v>
      </c>
      <c r="O59" s="46">
        <v>100</v>
      </c>
      <c r="P59" s="46">
        <v>100</v>
      </c>
      <c r="Q59" s="46">
        <v>0</v>
      </c>
      <c r="R59" s="46">
        <v>0</v>
      </c>
      <c r="S59" s="74">
        <v>0</v>
      </c>
      <c r="W59">
        <v>191.9</v>
      </c>
      <c r="X59">
        <v>0.97</v>
      </c>
      <c r="Y59">
        <v>50</v>
      </c>
      <c r="Z59">
        <v>0</v>
      </c>
      <c r="AA59">
        <v>0</v>
      </c>
      <c r="AB59">
        <v>25</v>
      </c>
      <c r="AC59">
        <v>8.41</v>
      </c>
      <c r="AD59">
        <v>0</v>
      </c>
      <c r="AE59">
        <v>0</v>
      </c>
      <c r="AF59">
        <v>0</v>
      </c>
      <c r="AG59">
        <v>7.02</v>
      </c>
      <c r="AH59">
        <v>48.35</v>
      </c>
      <c r="AI59">
        <v>50</v>
      </c>
      <c r="AJ59">
        <v>0</v>
      </c>
      <c r="AK59">
        <v>0</v>
      </c>
      <c r="AL59">
        <v>100</v>
      </c>
      <c r="AM59">
        <v>24.18</v>
      </c>
      <c r="AN59">
        <v>29.01</v>
      </c>
      <c r="AO59">
        <v>50</v>
      </c>
    </row>
    <row r="60" spans="1:41">
      <c r="G60" t="s">
        <v>102</v>
      </c>
      <c r="H60" s="73">
        <v>0.97</v>
      </c>
      <c r="I60" s="46">
        <v>0</v>
      </c>
      <c r="J60" s="46">
        <v>7.02</v>
      </c>
      <c r="K60" s="46">
        <v>101.54</v>
      </c>
      <c r="L60" s="46">
        <v>8.17</v>
      </c>
      <c r="M60" s="74">
        <v>0</v>
      </c>
      <c r="N60" s="73">
        <v>266.89999999999998</v>
      </c>
      <c r="O60" s="46">
        <v>100</v>
      </c>
      <c r="P60" s="46">
        <v>100</v>
      </c>
      <c r="Q60" s="46">
        <v>0</v>
      </c>
      <c r="R60" s="46">
        <v>0</v>
      </c>
      <c r="S60" s="74">
        <v>0</v>
      </c>
      <c r="W60">
        <v>191.9</v>
      </c>
      <c r="X60">
        <v>0.97</v>
      </c>
      <c r="Y60">
        <v>50</v>
      </c>
      <c r="Z60">
        <v>0</v>
      </c>
      <c r="AA60">
        <v>0</v>
      </c>
      <c r="AB60">
        <v>25</v>
      </c>
      <c r="AC60">
        <v>8.17</v>
      </c>
      <c r="AD60">
        <v>0</v>
      </c>
      <c r="AE60">
        <v>0</v>
      </c>
      <c r="AF60">
        <v>0</v>
      </c>
      <c r="AG60">
        <v>7.02</v>
      </c>
      <c r="AH60">
        <v>48.35</v>
      </c>
      <c r="AI60">
        <v>50</v>
      </c>
      <c r="AJ60">
        <v>0</v>
      </c>
      <c r="AK60">
        <v>0</v>
      </c>
      <c r="AL60">
        <v>100</v>
      </c>
      <c r="AM60">
        <v>24.18</v>
      </c>
      <c r="AN60">
        <v>29.01</v>
      </c>
      <c r="AO60">
        <v>50</v>
      </c>
    </row>
    <row r="61" spans="1:41">
      <c r="G61" t="s">
        <v>103</v>
      </c>
      <c r="H61" s="73">
        <v>0.97</v>
      </c>
      <c r="I61" s="46">
        <v>0</v>
      </c>
      <c r="J61" s="46">
        <v>7.02</v>
      </c>
      <c r="K61" s="46">
        <v>101.54</v>
      </c>
      <c r="L61" s="46">
        <v>7.35</v>
      </c>
      <c r="M61" s="74">
        <v>0</v>
      </c>
      <c r="N61" s="73">
        <v>266.89999999999998</v>
      </c>
      <c r="O61" s="46">
        <v>100</v>
      </c>
      <c r="P61" s="46">
        <v>100</v>
      </c>
      <c r="Q61" s="46">
        <v>0</v>
      </c>
      <c r="R61" s="46">
        <v>0</v>
      </c>
      <c r="S61" s="74">
        <v>0</v>
      </c>
      <c r="W61">
        <v>191.9</v>
      </c>
      <c r="X61">
        <v>0.97</v>
      </c>
      <c r="Y61">
        <v>50</v>
      </c>
      <c r="Z61">
        <v>0</v>
      </c>
      <c r="AA61">
        <v>0</v>
      </c>
      <c r="AB61">
        <v>25</v>
      </c>
      <c r="AC61">
        <v>7.35</v>
      </c>
      <c r="AD61">
        <v>0</v>
      </c>
      <c r="AE61">
        <v>0</v>
      </c>
      <c r="AF61">
        <v>0</v>
      </c>
      <c r="AG61">
        <v>7.02</v>
      </c>
      <c r="AH61">
        <v>48.35</v>
      </c>
      <c r="AI61">
        <v>50</v>
      </c>
      <c r="AJ61">
        <v>0</v>
      </c>
      <c r="AK61">
        <v>0</v>
      </c>
      <c r="AL61">
        <v>100</v>
      </c>
      <c r="AM61">
        <v>24.18</v>
      </c>
      <c r="AN61">
        <v>29.01</v>
      </c>
      <c r="AO61">
        <v>50</v>
      </c>
    </row>
    <row r="62" spans="1:41">
      <c r="G62" t="s">
        <v>104</v>
      </c>
      <c r="H62" s="73">
        <v>0.97</v>
      </c>
      <c r="I62" s="46">
        <v>0</v>
      </c>
      <c r="J62" s="46">
        <v>7.02</v>
      </c>
      <c r="K62" s="46">
        <v>101.54</v>
      </c>
      <c r="L62" s="46">
        <v>6.09</v>
      </c>
      <c r="M62" s="74">
        <v>0</v>
      </c>
      <c r="N62" s="73">
        <v>266.89999999999998</v>
      </c>
      <c r="O62" s="46">
        <v>100</v>
      </c>
      <c r="P62" s="46">
        <v>100</v>
      </c>
      <c r="Q62" s="46">
        <v>0</v>
      </c>
      <c r="R62" s="46">
        <v>0</v>
      </c>
      <c r="S62" s="74">
        <v>0</v>
      </c>
      <c r="W62">
        <v>191.9</v>
      </c>
      <c r="X62">
        <v>0.97</v>
      </c>
      <c r="Y62">
        <v>50</v>
      </c>
      <c r="Z62">
        <v>0</v>
      </c>
      <c r="AA62">
        <v>0</v>
      </c>
      <c r="AB62">
        <v>25</v>
      </c>
      <c r="AC62">
        <v>6.09</v>
      </c>
      <c r="AD62">
        <v>0</v>
      </c>
      <c r="AE62">
        <v>0</v>
      </c>
      <c r="AF62">
        <v>0</v>
      </c>
      <c r="AG62">
        <v>7.02</v>
      </c>
      <c r="AH62">
        <v>48.35</v>
      </c>
      <c r="AI62">
        <v>50</v>
      </c>
      <c r="AJ62">
        <v>0</v>
      </c>
      <c r="AK62">
        <v>0</v>
      </c>
      <c r="AL62">
        <v>100</v>
      </c>
      <c r="AM62">
        <v>24.18</v>
      </c>
      <c r="AN62">
        <v>29.01</v>
      </c>
      <c r="AO62">
        <v>50</v>
      </c>
    </row>
    <row r="63" spans="1:41">
      <c r="G63" t="s">
        <v>105</v>
      </c>
      <c r="H63" s="73">
        <v>0.77</v>
      </c>
      <c r="I63" s="46">
        <v>0</v>
      </c>
      <c r="J63" s="46">
        <v>7.02</v>
      </c>
      <c r="K63" s="46">
        <v>67.5</v>
      </c>
      <c r="L63" s="46">
        <v>5.71</v>
      </c>
      <c r="M63" s="74">
        <v>0</v>
      </c>
      <c r="N63" s="73">
        <v>266.89999999999998</v>
      </c>
      <c r="O63" s="46">
        <v>100</v>
      </c>
      <c r="P63" s="46">
        <v>100</v>
      </c>
      <c r="Q63" s="46">
        <v>0</v>
      </c>
      <c r="R63" s="46">
        <v>0</v>
      </c>
      <c r="S63" s="74">
        <v>0</v>
      </c>
      <c r="W63">
        <v>191.9</v>
      </c>
      <c r="X63">
        <v>0.77</v>
      </c>
      <c r="Y63">
        <v>50</v>
      </c>
      <c r="Z63">
        <v>0</v>
      </c>
      <c r="AA63">
        <v>0</v>
      </c>
      <c r="AB63">
        <v>25</v>
      </c>
      <c r="AC63">
        <v>5.71</v>
      </c>
      <c r="AD63">
        <v>0</v>
      </c>
      <c r="AE63">
        <v>0</v>
      </c>
      <c r="AF63">
        <v>0</v>
      </c>
      <c r="AG63">
        <v>7.02</v>
      </c>
      <c r="AH63">
        <v>48.35</v>
      </c>
      <c r="AI63">
        <v>50</v>
      </c>
      <c r="AJ63">
        <v>0</v>
      </c>
      <c r="AK63">
        <v>19.149999999999999</v>
      </c>
      <c r="AL63">
        <v>100</v>
      </c>
      <c r="AM63">
        <v>0</v>
      </c>
      <c r="AN63">
        <v>0</v>
      </c>
      <c r="AO63">
        <v>50</v>
      </c>
    </row>
    <row r="64" spans="1:41">
      <c r="G64" t="s">
        <v>106</v>
      </c>
      <c r="H64" s="73">
        <v>0.77</v>
      </c>
      <c r="I64" s="46">
        <v>0</v>
      </c>
      <c r="J64" s="46">
        <v>7.02</v>
      </c>
      <c r="K64" s="46">
        <v>67.5</v>
      </c>
      <c r="L64" s="46">
        <v>5.22</v>
      </c>
      <c r="M64" s="74">
        <v>0</v>
      </c>
      <c r="N64" s="73">
        <v>266.89999999999998</v>
      </c>
      <c r="O64" s="46">
        <v>100</v>
      </c>
      <c r="P64" s="46">
        <v>100</v>
      </c>
      <c r="Q64" s="46">
        <v>0</v>
      </c>
      <c r="R64" s="46">
        <v>0</v>
      </c>
      <c r="S64" s="74">
        <v>0</v>
      </c>
      <c r="W64">
        <v>191.9</v>
      </c>
      <c r="X64">
        <v>0.77</v>
      </c>
      <c r="Y64">
        <v>50</v>
      </c>
      <c r="Z64">
        <v>0</v>
      </c>
      <c r="AA64">
        <v>0</v>
      </c>
      <c r="AB64">
        <v>25</v>
      </c>
      <c r="AC64">
        <v>5.22</v>
      </c>
      <c r="AD64">
        <v>0</v>
      </c>
      <c r="AE64">
        <v>0</v>
      </c>
      <c r="AF64">
        <v>0</v>
      </c>
      <c r="AG64">
        <v>7.02</v>
      </c>
      <c r="AH64">
        <v>48.35</v>
      </c>
      <c r="AI64">
        <v>50</v>
      </c>
      <c r="AJ64">
        <v>0</v>
      </c>
      <c r="AK64">
        <v>19.149999999999999</v>
      </c>
      <c r="AL64">
        <v>100</v>
      </c>
      <c r="AM64">
        <v>0</v>
      </c>
      <c r="AN64">
        <v>0</v>
      </c>
      <c r="AO64">
        <v>50</v>
      </c>
    </row>
    <row r="65" spans="7:41">
      <c r="G65" t="s">
        <v>107</v>
      </c>
      <c r="H65" s="73">
        <v>0.77</v>
      </c>
      <c r="I65" s="46">
        <v>0</v>
      </c>
      <c r="J65" s="46">
        <v>7.02</v>
      </c>
      <c r="K65" s="46">
        <v>67.5</v>
      </c>
      <c r="L65" s="46">
        <v>4.84</v>
      </c>
      <c r="M65" s="74">
        <v>0</v>
      </c>
      <c r="N65" s="73">
        <v>266.89999999999998</v>
      </c>
      <c r="O65" s="46">
        <v>100</v>
      </c>
      <c r="P65" s="46">
        <v>100</v>
      </c>
      <c r="Q65" s="46">
        <v>0</v>
      </c>
      <c r="R65" s="46">
        <v>0</v>
      </c>
      <c r="S65" s="74">
        <v>0</v>
      </c>
      <c r="W65">
        <v>191.9</v>
      </c>
      <c r="X65">
        <v>0.77</v>
      </c>
      <c r="Y65">
        <v>50</v>
      </c>
      <c r="Z65">
        <v>0</v>
      </c>
      <c r="AA65">
        <v>0</v>
      </c>
      <c r="AB65">
        <v>25</v>
      </c>
      <c r="AC65">
        <v>4.84</v>
      </c>
      <c r="AD65">
        <v>0</v>
      </c>
      <c r="AE65">
        <v>0</v>
      </c>
      <c r="AF65">
        <v>0</v>
      </c>
      <c r="AG65">
        <v>7.02</v>
      </c>
      <c r="AH65">
        <v>48.35</v>
      </c>
      <c r="AI65">
        <v>50</v>
      </c>
      <c r="AJ65">
        <v>0</v>
      </c>
      <c r="AK65">
        <v>19.149999999999999</v>
      </c>
      <c r="AL65">
        <v>100</v>
      </c>
      <c r="AM65">
        <v>0</v>
      </c>
      <c r="AN65">
        <v>0</v>
      </c>
      <c r="AO65">
        <v>50</v>
      </c>
    </row>
    <row r="66" spans="7:41">
      <c r="G66" t="s">
        <v>108</v>
      </c>
      <c r="H66" s="73">
        <v>0.77</v>
      </c>
      <c r="I66" s="46">
        <v>0</v>
      </c>
      <c r="J66" s="46">
        <v>7.02</v>
      </c>
      <c r="K66" s="46">
        <v>67.5</v>
      </c>
      <c r="L66" s="46">
        <v>4.16</v>
      </c>
      <c r="M66" s="74">
        <v>0</v>
      </c>
      <c r="N66" s="73">
        <v>266.89999999999998</v>
      </c>
      <c r="O66" s="46">
        <v>100</v>
      </c>
      <c r="P66" s="46">
        <v>100</v>
      </c>
      <c r="Q66" s="46">
        <v>0</v>
      </c>
      <c r="R66" s="46">
        <v>0</v>
      </c>
      <c r="S66" s="74">
        <v>0</v>
      </c>
      <c r="W66">
        <v>191.9</v>
      </c>
      <c r="X66">
        <v>0.77</v>
      </c>
      <c r="Y66">
        <v>50</v>
      </c>
      <c r="Z66">
        <v>0</v>
      </c>
      <c r="AA66">
        <v>0</v>
      </c>
      <c r="AB66">
        <v>25</v>
      </c>
      <c r="AC66">
        <v>4.16</v>
      </c>
      <c r="AD66">
        <v>0</v>
      </c>
      <c r="AE66">
        <v>0</v>
      </c>
      <c r="AF66">
        <v>0</v>
      </c>
      <c r="AG66">
        <v>7.02</v>
      </c>
      <c r="AH66">
        <v>48.35</v>
      </c>
      <c r="AI66">
        <v>50</v>
      </c>
      <c r="AJ66">
        <v>0</v>
      </c>
      <c r="AK66">
        <v>19.149999999999999</v>
      </c>
      <c r="AL66">
        <v>100</v>
      </c>
      <c r="AM66">
        <v>0</v>
      </c>
      <c r="AN66">
        <v>0</v>
      </c>
      <c r="AO66">
        <v>50</v>
      </c>
    </row>
    <row r="67" spans="7:41">
      <c r="G67" t="s">
        <v>109</v>
      </c>
      <c r="H67" s="73">
        <v>0.53</v>
      </c>
      <c r="I67" s="46">
        <v>0</v>
      </c>
      <c r="J67" s="46">
        <v>7.02</v>
      </c>
      <c r="K67" s="46">
        <v>67.5</v>
      </c>
      <c r="L67" s="46">
        <v>3.87</v>
      </c>
      <c r="M67" s="74">
        <v>0</v>
      </c>
      <c r="N67" s="73">
        <v>266.89999999999998</v>
      </c>
      <c r="O67" s="46">
        <v>100</v>
      </c>
      <c r="P67" s="46">
        <v>100</v>
      </c>
      <c r="Q67" s="46">
        <v>0</v>
      </c>
      <c r="R67" s="46">
        <v>0</v>
      </c>
      <c r="S67" s="74">
        <v>0</v>
      </c>
      <c r="W67">
        <v>191.9</v>
      </c>
      <c r="X67">
        <v>0.53</v>
      </c>
      <c r="Y67">
        <v>50</v>
      </c>
      <c r="Z67">
        <v>0</v>
      </c>
      <c r="AA67">
        <v>0</v>
      </c>
      <c r="AB67">
        <v>25</v>
      </c>
      <c r="AC67">
        <v>3.87</v>
      </c>
      <c r="AD67">
        <v>0</v>
      </c>
      <c r="AE67">
        <v>0</v>
      </c>
      <c r="AF67">
        <v>0</v>
      </c>
      <c r="AG67">
        <v>7.02</v>
      </c>
      <c r="AH67">
        <v>48.35</v>
      </c>
      <c r="AI67">
        <v>50</v>
      </c>
      <c r="AJ67">
        <v>0</v>
      </c>
      <c r="AK67">
        <v>19.149999999999999</v>
      </c>
      <c r="AL67">
        <v>100</v>
      </c>
      <c r="AM67">
        <v>0</v>
      </c>
      <c r="AN67">
        <v>0</v>
      </c>
      <c r="AO67">
        <v>50</v>
      </c>
    </row>
    <row r="68" spans="7:41">
      <c r="G68" t="s">
        <v>110</v>
      </c>
      <c r="H68" s="73">
        <v>0.53</v>
      </c>
      <c r="I68" s="46">
        <v>0</v>
      </c>
      <c r="J68" s="46">
        <v>7.02</v>
      </c>
      <c r="K68" s="46">
        <v>67.5</v>
      </c>
      <c r="L68" s="46">
        <v>2.96</v>
      </c>
      <c r="M68" s="74">
        <v>0</v>
      </c>
      <c r="N68" s="73">
        <v>266.89999999999998</v>
      </c>
      <c r="O68" s="46">
        <v>100</v>
      </c>
      <c r="P68" s="46">
        <v>100</v>
      </c>
      <c r="Q68" s="46">
        <v>0</v>
      </c>
      <c r="R68" s="46">
        <v>0</v>
      </c>
      <c r="S68" s="74">
        <v>0</v>
      </c>
      <c r="W68">
        <v>191.9</v>
      </c>
      <c r="X68">
        <v>0.53</v>
      </c>
      <c r="Y68">
        <v>50</v>
      </c>
      <c r="Z68">
        <v>0</v>
      </c>
      <c r="AA68">
        <v>0</v>
      </c>
      <c r="AB68">
        <v>25</v>
      </c>
      <c r="AC68">
        <v>2.96</v>
      </c>
      <c r="AD68">
        <v>0</v>
      </c>
      <c r="AE68">
        <v>0</v>
      </c>
      <c r="AF68">
        <v>0</v>
      </c>
      <c r="AG68">
        <v>7.02</v>
      </c>
      <c r="AH68">
        <v>48.35</v>
      </c>
      <c r="AI68">
        <v>50</v>
      </c>
      <c r="AJ68">
        <v>0</v>
      </c>
      <c r="AK68">
        <v>19.149999999999999</v>
      </c>
      <c r="AL68">
        <v>100</v>
      </c>
      <c r="AM68">
        <v>0</v>
      </c>
      <c r="AN68">
        <v>0</v>
      </c>
      <c r="AO68">
        <v>50</v>
      </c>
    </row>
    <row r="69" spans="7:41">
      <c r="G69" t="s">
        <v>111</v>
      </c>
      <c r="H69" s="73">
        <v>0.53</v>
      </c>
      <c r="I69" s="46">
        <v>0</v>
      </c>
      <c r="J69" s="46">
        <v>7.02</v>
      </c>
      <c r="K69" s="46">
        <v>67.5</v>
      </c>
      <c r="L69" s="46">
        <v>2.59</v>
      </c>
      <c r="M69" s="74">
        <v>0</v>
      </c>
      <c r="N69" s="73">
        <v>266.89999999999998</v>
      </c>
      <c r="O69" s="46">
        <v>100</v>
      </c>
      <c r="P69" s="46">
        <v>100</v>
      </c>
      <c r="Q69" s="46">
        <v>0</v>
      </c>
      <c r="R69" s="46">
        <v>0</v>
      </c>
      <c r="S69" s="74">
        <v>0</v>
      </c>
      <c r="W69">
        <v>191.9</v>
      </c>
      <c r="X69">
        <v>0.53</v>
      </c>
      <c r="Y69">
        <v>50</v>
      </c>
      <c r="Z69">
        <v>0</v>
      </c>
      <c r="AA69">
        <v>0</v>
      </c>
      <c r="AB69">
        <v>25</v>
      </c>
      <c r="AC69">
        <v>2.59</v>
      </c>
      <c r="AD69">
        <v>0</v>
      </c>
      <c r="AE69">
        <v>0</v>
      </c>
      <c r="AF69">
        <v>0</v>
      </c>
      <c r="AG69">
        <v>7.02</v>
      </c>
      <c r="AH69">
        <v>48.35</v>
      </c>
      <c r="AI69">
        <v>50</v>
      </c>
      <c r="AJ69">
        <v>0</v>
      </c>
      <c r="AK69">
        <v>19.149999999999999</v>
      </c>
      <c r="AL69">
        <v>100</v>
      </c>
      <c r="AM69">
        <v>0</v>
      </c>
      <c r="AN69">
        <v>0</v>
      </c>
      <c r="AO69">
        <v>50</v>
      </c>
    </row>
    <row r="70" spans="7:41">
      <c r="G70" t="s">
        <v>112</v>
      </c>
      <c r="H70" s="73">
        <v>0.53</v>
      </c>
      <c r="I70" s="46">
        <v>0</v>
      </c>
      <c r="J70" s="46">
        <v>7.02</v>
      </c>
      <c r="K70" s="46">
        <v>67.5</v>
      </c>
      <c r="L70" s="46">
        <v>2.4900000000000002</v>
      </c>
      <c r="M70" s="74">
        <v>0</v>
      </c>
      <c r="N70" s="73">
        <v>266.89999999999998</v>
      </c>
      <c r="O70" s="46">
        <v>100</v>
      </c>
      <c r="P70" s="46">
        <v>100</v>
      </c>
      <c r="Q70" s="46">
        <v>0</v>
      </c>
      <c r="R70" s="46">
        <v>0</v>
      </c>
      <c r="S70" s="74">
        <v>0</v>
      </c>
      <c r="W70">
        <v>191.9</v>
      </c>
      <c r="X70">
        <v>0.53</v>
      </c>
      <c r="Y70">
        <v>50</v>
      </c>
      <c r="Z70">
        <v>0</v>
      </c>
      <c r="AA70">
        <v>0</v>
      </c>
      <c r="AB70">
        <v>25</v>
      </c>
      <c r="AC70">
        <v>2.4900000000000002</v>
      </c>
      <c r="AD70">
        <v>0</v>
      </c>
      <c r="AE70">
        <v>0</v>
      </c>
      <c r="AF70">
        <v>0</v>
      </c>
      <c r="AG70">
        <v>7.02</v>
      </c>
      <c r="AH70">
        <v>48.35</v>
      </c>
      <c r="AI70">
        <v>50</v>
      </c>
      <c r="AJ70">
        <v>0</v>
      </c>
      <c r="AK70">
        <v>19.149999999999999</v>
      </c>
      <c r="AL70">
        <v>100</v>
      </c>
      <c r="AM70">
        <v>0</v>
      </c>
      <c r="AN70">
        <v>0</v>
      </c>
      <c r="AO70">
        <v>50</v>
      </c>
    </row>
    <row r="71" spans="7:41">
      <c r="G71" t="s">
        <v>113</v>
      </c>
      <c r="H71" s="73">
        <v>0.53</v>
      </c>
      <c r="I71" s="46">
        <v>0</v>
      </c>
      <c r="J71" s="46">
        <v>7.11</v>
      </c>
      <c r="K71" s="46">
        <v>48.35</v>
      </c>
      <c r="L71" s="46">
        <v>1.97</v>
      </c>
      <c r="M71" s="74">
        <v>0</v>
      </c>
      <c r="N71" s="73">
        <v>266.89999999999998</v>
      </c>
      <c r="O71" s="46">
        <v>100</v>
      </c>
      <c r="P71" s="46">
        <v>100</v>
      </c>
      <c r="Q71" s="46">
        <v>0</v>
      </c>
      <c r="R71" s="46">
        <v>0</v>
      </c>
      <c r="S71" s="74">
        <v>0</v>
      </c>
      <c r="W71">
        <v>191.9</v>
      </c>
      <c r="X71">
        <v>0.53</v>
      </c>
      <c r="Y71">
        <v>50</v>
      </c>
      <c r="Z71">
        <v>0</v>
      </c>
      <c r="AA71">
        <v>0</v>
      </c>
      <c r="AB71">
        <v>25</v>
      </c>
      <c r="AC71">
        <v>1.97</v>
      </c>
      <c r="AD71">
        <v>0</v>
      </c>
      <c r="AE71">
        <v>0</v>
      </c>
      <c r="AF71">
        <v>0</v>
      </c>
      <c r="AG71">
        <v>7.11</v>
      </c>
      <c r="AH71">
        <v>48.35</v>
      </c>
      <c r="AI71">
        <v>50</v>
      </c>
      <c r="AJ71">
        <v>0</v>
      </c>
      <c r="AK71">
        <v>0</v>
      </c>
      <c r="AL71">
        <v>100</v>
      </c>
      <c r="AM71">
        <v>0</v>
      </c>
      <c r="AN71">
        <v>0</v>
      </c>
      <c r="AO71">
        <v>50</v>
      </c>
    </row>
    <row r="72" spans="7:41">
      <c r="G72" t="s">
        <v>114</v>
      </c>
      <c r="H72" s="73">
        <v>0.53</v>
      </c>
      <c r="I72" s="46">
        <v>0</v>
      </c>
      <c r="J72" s="46">
        <v>7.11</v>
      </c>
      <c r="K72" s="46">
        <v>48.35</v>
      </c>
      <c r="L72" s="46">
        <v>1.97</v>
      </c>
      <c r="M72" s="74">
        <v>0</v>
      </c>
      <c r="N72" s="73">
        <v>266.89999999999998</v>
      </c>
      <c r="O72" s="46">
        <v>100</v>
      </c>
      <c r="P72" s="46">
        <v>100</v>
      </c>
      <c r="Q72" s="46">
        <v>0</v>
      </c>
      <c r="R72" s="46">
        <v>0</v>
      </c>
      <c r="S72" s="74">
        <v>0</v>
      </c>
      <c r="W72">
        <v>191.9</v>
      </c>
      <c r="X72">
        <v>0.53</v>
      </c>
      <c r="Y72">
        <v>50</v>
      </c>
      <c r="Z72">
        <v>0</v>
      </c>
      <c r="AA72">
        <v>0</v>
      </c>
      <c r="AB72">
        <v>25</v>
      </c>
      <c r="AC72">
        <v>1.97</v>
      </c>
      <c r="AD72">
        <v>0</v>
      </c>
      <c r="AE72">
        <v>0</v>
      </c>
      <c r="AF72">
        <v>0</v>
      </c>
      <c r="AG72">
        <v>7.11</v>
      </c>
      <c r="AH72">
        <v>48.35</v>
      </c>
      <c r="AI72">
        <v>50</v>
      </c>
      <c r="AJ72">
        <v>0</v>
      </c>
      <c r="AK72">
        <v>0</v>
      </c>
      <c r="AL72">
        <v>100</v>
      </c>
      <c r="AM72">
        <v>0</v>
      </c>
      <c r="AN72">
        <v>0</v>
      </c>
      <c r="AO72">
        <v>50</v>
      </c>
    </row>
    <row r="73" spans="7:41">
      <c r="G73" t="s">
        <v>115</v>
      </c>
      <c r="H73" s="73">
        <v>0.53</v>
      </c>
      <c r="I73" s="46">
        <v>0</v>
      </c>
      <c r="J73" s="46">
        <v>7.11</v>
      </c>
      <c r="K73" s="46">
        <v>48.35</v>
      </c>
      <c r="L73" s="46">
        <v>1.33</v>
      </c>
      <c r="M73" s="74">
        <v>0</v>
      </c>
      <c r="N73" s="73">
        <v>266.89999999999998</v>
      </c>
      <c r="O73" s="46">
        <v>100</v>
      </c>
      <c r="P73" s="46">
        <v>100</v>
      </c>
      <c r="Q73" s="46">
        <v>0</v>
      </c>
      <c r="R73" s="46">
        <v>0</v>
      </c>
      <c r="S73" s="74">
        <v>0</v>
      </c>
      <c r="W73">
        <v>191.9</v>
      </c>
      <c r="X73">
        <v>0.53</v>
      </c>
      <c r="Y73">
        <v>50</v>
      </c>
      <c r="Z73">
        <v>0</v>
      </c>
      <c r="AA73">
        <v>0</v>
      </c>
      <c r="AB73">
        <v>25</v>
      </c>
      <c r="AC73">
        <v>1.33</v>
      </c>
      <c r="AD73">
        <v>0</v>
      </c>
      <c r="AE73">
        <v>0</v>
      </c>
      <c r="AF73">
        <v>0</v>
      </c>
      <c r="AG73">
        <v>7.11</v>
      </c>
      <c r="AH73">
        <v>48.35</v>
      </c>
      <c r="AI73">
        <v>50</v>
      </c>
      <c r="AJ73">
        <v>0</v>
      </c>
      <c r="AK73">
        <v>0</v>
      </c>
      <c r="AL73">
        <v>100</v>
      </c>
      <c r="AM73">
        <v>0</v>
      </c>
      <c r="AN73">
        <v>0</v>
      </c>
      <c r="AO73">
        <v>50</v>
      </c>
    </row>
    <row r="74" spans="7:41">
      <c r="G74" t="s">
        <v>116</v>
      </c>
      <c r="H74" s="73">
        <v>0.53</v>
      </c>
      <c r="I74" s="46">
        <v>0</v>
      </c>
      <c r="J74" s="46">
        <v>7.11</v>
      </c>
      <c r="K74" s="46">
        <v>48.35</v>
      </c>
      <c r="L74" s="46">
        <v>0.81</v>
      </c>
      <c r="M74" s="74">
        <v>0</v>
      </c>
      <c r="N74" s="73">
        <v>266.89999999999998</v>
      </c>
      <c r="O74" s="46">
        <v>100</v>
      </c>
      <c r="P74" s="46">
        <v>100</v>
      </c>
      <c r="Q74" s="46">
        <v>0</v>
      </c>
      <c r="R74" s="46">
        <v>0</v>
      </c>
      <c r="S74" s="74">
        <v>0</v>
      </c>
      <c r="W74">
        <v>191.9</v>
      </c>
      <c r="X74">
        <v>0.53</v>
      </c>
      <c r="Y74">
        <v>50</v>
      </c>
      <c r="Z74">
        <v>0</v>
      </c>
      <c r="AA74">
        <v>0</v>
      </c>
      <c r="AB74">
        <v>25</v>
      </c>
      <c r="AC74">
        <v>0.81</v>
      </c>
      <c r="AD74">
        <v>0</v>
      </c>
      <c r="AE74">
        <v>0</v>
      </c>
      <c r="AF74">
        <v>0</v>
      </c>
      <c r="AG74">
        <v>7.11</v>
      </c>
      <c r="AH74">
        <v>48.35</v>
      </c>
      <c r="AI74">
        <v>50</v>
      </c>
      <c r="AJ74">
        <v>0</v>
      </c>
      <c r="AK74">
        <v>0</v>
      </c>
      <c r="AL74">
        <v>100</v>
      </c>
      <c r="AM74">
        <v>0</v>
      </c>
      <c r="AN74">
        <v>0</v>
      </c>
      <c r="AO74">
        <v>50</v>
      </c>
    </row>
    <row r="75" spans="7:41">
      <c r="G75" t="s">
        <v>117</v>
      </c>
      <c r="H75" s="73">
        <v>0.53</v>
      </c>
      <c r="I75" s="46">
        <v>0</v>
      </c>
      <c r="J75" s="46">
        <v>7.2</v>
      </c>
      <c r="K75" s="46">
        <v>48.35</v>
      </c>
      <c r="L75" s="46">
        <v>0.38</v>
      </c>
      <c r="M75" s="74">
        <v>0</v>
      </c>
      <c r="N75" s="73">
        <v>238.36</v>
      </c>
      <c r="O75" s="46">
        <v>100</v>
      </c>
      <c r="P75" s="46">
        <v>100</v>
      </c>
      <c r="Q75" s="46">
        <v>0</v>
      </c>
      <c r="R75" s="46">
        <v>0</v>
      </c>
      <c r="S75" s="74">
        <v>0</v>
      </c>
      <c r="W75">
        <v>30.6</v>
      </c>
      <c r="X75">
        <v>0.53</v>
      </c>
      <c r="Y75">
        <v>50</v>
      </c>
      <c r="Z75">
        <v>25</v>
      </c>
      <c r="AA75">
        <v>57.76</v>
      </c>
      <c r="AB75">
        <v>25</v>
      </c>
      <c r="AC75">
        <v>0.38</v>
      </c>
      <c r="AD75">
        <v>0</v>
      </c>
      <c r="AE75">
        <v>0</v>
      </c>
      <c r="AF75">
        <v>0</v>
      </c>
      <c r="AG75">
        <v>7.2</v>
      </c>
      <c r="AH75">
        <v>48.35</v>
      </c>
      <c r="AI75">
        <v>100</v>
      </c>
      <c r="AJ75">
        <v>0</v>
      </c>
      <c r="AK75">
        <v>0</v>
      </c>
      <c r="AL75">
        <v>100</v>
      </c>
      <c r="AM75">
        <v>0</v>
      </c>
      <c r="AN75">
        <v>0</v>
      </c>
      <c r="AO75">
        <v>50</v>
      </c>
    </row>
    <row r="76" spans="7:41">
      <c r="G76" t="s">
        <v>118</v>
      </c>
      <c r="H76" s="73">
        <v>0.53</v>
      </c>
      <c r="I76" s="46">
        <v>0</v>
      </c>
      <c r="J76" s="46">
        <v>7.2</v>
      </c>
      <c r="K76" s="46">
        <v>48.35</v>
      </c>
      <c r="L76" s="46">
        <v>0.12</v>
      </c>
      <c r="M76" s="74">
        <v>0</v>
      </c>
      <c r="N76" s="73">
        <v>238.36</v>
      </c>
      <c r="O76" s="46">
        <v>100</v>
      </c>
      <c r="P76" s="46">
        <v>100</v>
      </c>
      <c r="Q76" s="46">
        <v>0</v>
      </c>
      <c r="R76" s="46">
        <v>0</v>
      </c>
      <c r="S76" s="74">
        <v>0</v>
      </c>
      <c r="W76">
        <v>30.6</v>
      </c>
      <c r="X76">
        <v>0.53</v>
      </c>
      <c r="Y76">
        <v>50</v>
      </c>
      <c r="Z76">
        <v>25</v>
      </c>
      <c r="AA76">
        <v>57.76</v>
      </c>
      <c r="AB76">
        <v>25</v>
      </c>
      <c r="AC76">
        <v>0.12</v>
      </c>
      <c r="AD76">
        <v>0</v>
      </c>
      <c r="AE76">
        <v>0</v>
      </c>
      <c r="AF76">
        <v>0</v>
      </c>
      <c r="AG76">
        <v>7.2</v>
      </c>
      <c r="AH76">
        <v>48.35</v>
      </c>
      <c r="AI76">
        <v>100</v>
      </c>
      <c r="AJ76">
        <v>0</v>
      </c>
      <c r="AK76">
        <v>0</v>
      </c>
      <c r="AL76">
        <v>100</v>
      </c>
      <c r="AM76">
        <v>0</v>
      </c>
      <c r="AN76">
        <v>0</v>
      </c>
      <c r="AO76">
        <v>50</v>
      </c>
    </row>
    <row r="77" spans="7:41">
      <c r="G77" t="s">
        <v>119</v>
      </c>
      <c r="H77" s="73">
        <v>0.53</v>
      </c>
      <c r="I77" s="46">
        <v>0</v>
      </c>
      <c r="J77" s="46">
        <v>7.2</v>
      </c>
      <c r="K77" s="46">
        <v>48.35</v>
      </c>
      <c r="L77" s="46">
        <v>0</v>
      </c>
      <c r="M77" s="74">
        <v>0</v>
      </c>
      <c r="N77" s="73">
        <v>238.36</v>
      </c>
      <c r="O77" s="46">
        <v>100</v>
      </c>
      <c r="P77" s="46">
        <v>100</v>
      </c>
      <c r="Q77" s="46">
        <v>0</v>
      </c>
      <c r="R77" s="46">
        <v>0</v>
      </c>
      <c r="S77" s="74">
        <v>0</v>
      </c>
      <c r="W77">
        <v>30.6</v>
      </c>
      <c r="X77">
        <v>0.53</v>
      </c>
      <c r="Y77">
        <v>50</v>
      </c>
      <c r="Z77">
        <v>25</v>
      </c>
      <c r="AA77">
        <v>57.76</v>
      </c>
      <c r="AB77">
        <v>25</v>
      </c>
      <c r="AC77">
        <v>0</v>
      </c>
      <c r="AD77">
        <v>0</v>
      </c>
      <c r="AE77">
        <v>0</v>
      </c>
      <c r="AF77">
        <v>0</v>
      </c>
      <c r="AG77">
        <v>7.2</v>
      </c>
      <c r="AH77">
        <v>48.35</v>
      </c>
      <c r="AI77">
        <v>100</v>
      </c>
      <c r="AJ77">
        <v>0</v>
      </c>
      <c r="AK77">
        <v>0</v>
      </c>
      <c r="AL77">
        <v>100</v>
      </c>
      <c r="AM77">
        <v>0</v>
      </c>
      <c r="AN77">
        <v>0</v>
      </c>
      <c r="AO77">
        <v>50</v>
      </c>
    </row>
    <row r="78" spans="7:41">
      <c r="G78" t="s">
        <v>120</v>
      </c>
      <c r="H78" s="73">
        <v>0.53</v>
      </c>
      <c r="I78" s="46">
        <v>0</v>
      </c>
      <c r="J78" s="46">
        <v>7.2</v>
      </c>
      <c r="K78" s="46">
        <v>48.35</v>
      </c>
      <c r="L78" s="46">
        <v>0</v>
      </c>
      <c r="M78" s="74">
        <v>0</v>
      </c>
      <c r="N78" s="73">
        <v>238.36</v>
      </c>
      <c r="O78" s="46">
        <v>100</v>
      </c>
      <c r="P78" s="46">
        <v>100</v>
      </c>
      <c r="Q78" s="46">
        <v>0</v>
      </c>
      <c r="R78" s="46">
        <v>0</v>
      </c>
      <c r="S78" s="74">
        <v>0</v>
      </c>
      <c r="W78">
        <v>30.6</v>
      </c>
      <c r="X78">
        <v>0.53</v>
      </c>
      <c r="Y78">
        <v>50</v>
      </c>
      <c r="Z78">
        <v>25</v>
      </c>
      <c r="AA78">
        <v>57.76</v>
      </c>
      <c r="AB78">
        <v>25</v>
      </c>
      <c r="AC78">
        <v>0</v>
      </c>
      <c r="AD78">
        <v>0</v>
      </c>
      <c r="AE78">
        <v>0</v>
      </c>
      <c r="AF78">
        <v>0</v>
      </c>
      <c r="AG78">
        <v>7.2</v>
      </c>
      <c r="AH78">
        <v>48.35</v>
      </c>
      <c r="AI78">
        <v>100</v>
      </c>
      <c r="AJ78">
        <v>0</v>
      </c>
      <c r="AK78">
        <v>0</v>
      </c>
      <c r="AL78">
        <v>100</v>
      </c>
      <c r="AM78">
        <v>0</v>
      </c>
      <c r="AN78">
        <v>0</v>
      </c>
      <c r="AO78">
        <v>50</v>
      </c>
    </row>
    <row r="79" spans="7:41">
      <c r="G79" t="s">
        <v>121</v>
      </c>
      <c r="H79" s="73">
        <v>0.63</v>
      </c>
      <c r="I79" s="46">
        <v>0</v>
      </c>
      <c r="J79" s="46">
        <v>7.2</v>
      </c>
      <c r="K79" s="46">
        <v>48.35</v>
      </c>
      <c r="L79" s="46">
        <v>0</v>
      </c>
      <c r="M79" s="74">
        <v>0</v>
      </c>
      <c r="N79" s="73">
        <v>238.36</v>
      </c>
      <c r="O79" s="46">
        <v>100</v>
      </c>
      <c r="P79" s="46">
        <v>100</v>
      </c>
      <c r="Q79" s="46">
        <v>0</v>
      </c>
      <c r="R79" s="46">
        <v>0</v>
      </c>
      <c r="S79" s="74">
        <v>0</v>
      </c>
      <c r="W79">
        <v>30.6</v>
      </c>
      <c r="X79">
        <v>0.63</v>
      </c>
      <c r="Y79">
        <v>50</v>
      </c>
      <c r="Z79">
        <v>25</v>
      </c>
      <c r="AA79">
        <v>57.76</v>
      </c>
      <c r="AB79">
        <v>25</v>
      </c>
      <c r="AC79">
        <v>0</v>
      </c>
      <c r="AD79">
        <v>0</v>
      </c>
      <c r="AE79">
        <v>0</v>
      </c>
      <c r="AF79">
        <v>0</v>
      </c>
      <c r="AG79">
        <v>7.2</v>
      </c>
      <c r="AH79">
        <v>48.35</v>
      </c>
      <c r="AI79">
        <v>100</v>
      </c>
      <c r="AJ79">
        <v>0</v>
      </c>
      <c r="AK79">
        <v>0</v>
      </c>
      <c r="AL79">
        <v>100</v>
      </c>
      <c r="AM79">
        <v>0</v>
      </c>
      <c r="AN79">
        <v>0</v>
      </c>
      <c r="AO79">
        <v>50</v>
      </c>
    </row>
    <row r="80" spans="7:41">
      <c r="G80" t="s">
        <v>122</v>
      </c>
      <c r="H80" s="73">
        <v>0.63</v>
      </c>
      <c r="I80" s="46">
        <v>0</v>
      </c>
      <c r="J80" s="46">
        <v>7.2</v>
      </c>
      <c r="K80" s="46">
        <v>48.35</v>
      </c>
      <c r="L80" s="46">
        <v>0</v>
      </c>
      <c r="M80" s="74">
        <v>0</v>
      </c>
      <c r="N80" s="73">
        <v>238.36</v>
      </c>
      <c r="O80" s="46">
        <v>100</v>
      </c>
      <c r="P80" s="46">
        <v>100</v>
      </c>
      <c r="Q80" s="46">
        <v>0</v>
      </c>
      <c r="R80" s="46">
        <v>0</v>
      </c>
      <c r="S80" s="74">
        <v>0</v>
      </c>
      <c r="W80">
        <v>30.6</v>
      </c>
      <c r="X80">
        <v>0.63</v>
      </c>
      <c r="Y80">
        <v>50</v>
      </c>
      <c r="Z80">
        <v>25</v>
      </c>
      <c r="AA80">
        <v>57.76</v>
      </c>
      <c r="AB80">
        <v>25</v>
      </c>
      <c r="AC80">
        <v>0</v>
      </c>
      <c r="AD80">
        <v>0</v>
      </c>
      <c r="AE80">
        <v>0</v>
      </c>
      <c r="AF80">
        <v>0</v>
      </c>
      <c r="AG80">
        <v>7.2</v>
      </c>
      <c r="AH80">
        <v>48.35</v>
      </c>
      <c r="AI80">
        <v>100</v>
      </c>
      <c r="AJ80">
        <v>0</v>
      </c>
      <c r="AK80">
        <v>0</v>
      </c>
      <c r="AL80">
        <v>100</v>
      </c>
      <c r="AM80">
        <v>0</v>
      </c>
      <c r="AN80">
        <v>0</v>
      </c>
      <c r="AO80">
        <v>50</v>
      </c>
    </row>
    <row r="81" spans="7:41">
      <c r="G81" t="s">
        <v>123</v>
      </c>
      <c r="H81" s="73">
        <v>0.63</v>
      </c>
      <c r="I81" s="46">
        <v>0</v>
      </c>
      <c r="J81" s="46">
        <v>7.2</v>
      </c>
      <c r="K81" s="46">
        <v>48.35</v>
      </c>
      <c r="L81" s="46">
        <v>0</v>
      </c>
      <c r="M81" s="74">
        <v>0</v>
      </c>
      <c r="N81" s="73">
        <v>238.36</v>
      </c>
      <c r="O81" s="46">
        <v>100</v>
      </c>
      <c r="P81" s="46">
        <v>100</v>
      </c>
      <c r="Q81" s="46">
        <v>0</v>
      </c>
      <c r="R81" s="46">
        <v>0</v>
      </c>
      <c r="S81" s="74">
        <v>0</v>
      </c>
      <c r="W81">
        <v>30.6</v>
      </c>
      <c r="X81">
        <v>0.63</v>
      </c>
      <c r="Y81">
        <v>50</v>
      </c>
      <c r="Z81">
        <v>25</v>
      </c>
      <c r="AA81">
        <v>57.76</v>
      </c>
      <c r="AB81">
        <v>25</v>
      </c>
      <c r="AC81">
        <v>0</v>
      </c>
      <c r="AD81">
        <v>0</v>
      </c>
      <c r="AE81">
        <v>0</v>
      </c>
      <c r="AF81">
        <v>0</v>
      </c>
      <c r="AG81">
        <v>7.2</v>
      </c>
      <c r="AH81">
        <v>48.35</v>
      </c>
      <c r="AI81">
        <v>100</v>
      </c>
      <c r="AJ81">
        <v>0</v>
      </c>
      <c r="AK81">
        <v>0</v>
      </c>
      <c r="AL81">
        <v>100</v>
      </c>
      <c r="AM81">
        <v>0</v>
      </c>
      <c r="AN81">
        <v>0</v>
      </c>
      <c r="AO81">
        <v>50</v>
      </c>
    </row>
    <row r="82" spans="7:41">
      <c r="G82" t="s">
        <v>124</v>
      </c>
      <c r="H82" s="73">
        <v>0.63</v>
      </c>
      <c r="I82" s="46">
        <v>0</v>
      </c>
      <c r="J82" s="46">
        <v>7.2</v>
      </c>
      <c r="K82" s="46">
        <v>48.35</v>
      </c>
      <c r="L82" s="46">
        <v>0</v>
      </c>
      <c r="M82" s="74">
        <v>0</v>
      </c>
      <c r="N82" s="73">
        <v>238.36</v>
      </c>
      <c r="O82" s="46">
        <v>100</v>
      </c>
      <c r="P82" s="46">
        <v>100</v>
      </c>
      <c r="Q82" s="46">
        <v>0</v>
      </c>
      <c r="R82" s="46">
        <v>0</v>
      </c>
      <c r="S82" s="74">
        <v>0</v>
      </c>
      <c r="W82">
        <v>30.6</v>
      </c>
      <c r="X82">
        <v>0.63</v>
      </c>
      <c r="Y82">
        <v>50</v>
      </c>
      <c r="Z82">
        <v>25</v>
      </c>
      <c r="AA82">
        <v>57.76</v>
      </c>
      <c r="AB82">
        <v>25</v>
      </c>
      <c r="AC82">
        <v>0</v>
      </c>
      <c r="AD82">
        <v>0</v>
      </c>
      <c r="AE82">
        <v>0</v>
      </c>
      <c r="AF82">
        <v>0</v>
      </c>
      <c r="AG82">
        <v>7.2</v>
      </c>
      <c r="AH82">
        <v>48.35</v>
      </c>
      <c r="AI82">
        <v>100</v>
      </c>
      <c r="AJ82">
        <v>0</v>
      </c>
      <c r="AK82">
        <v>0</v>
      </c>
      <c r="AL82">
        <v>100</v>
      </c>
      <c r="AM82">
        <v>0</v>
      </c>
      <c r="AN82">
        <v>0</v>
      </c>
      <c r="AO82">
        <v>50</v>
      </c>
    </row>
    <row r="83" spans="7:41">
      <c r="G83" t="s">
        <v>125</v>
      </c>
      <c r="H83" s="73">
        <v>0.63</v>
      </c>
      <c r="I83" s="46">
        <v>0</v>
      </c>
      <c r="J83" s="46">
        <v>7.29</v>
      </c>
      <c r="K83" s="46">
        <v>48.35</v>
      </c>
      <c r="L83" s="46">
        <v>0</v>
      </c>
      <c r="M83" s="74">
        <v>0</v>
      </c>
      <c r="N83" s="73">
        <v>238.36</v>
      </c>
      <c r="O83" s="46">
        <v>100</v>
      </c>
      <c r="P83" s="46">
        <v>200</v>
      </c>
      <c r="Q83" s="46">
        <v>0</v>
      </c>
      <c r="R83" s="46">
        <v>0</v>
      </c>
      <c r="S83" s="74">
        <v>0</v>
      </c>
      <c r="W83">
        <v>30.6</v>
      </c>
      <c r="X83">
        <v>0.63</v>
      </c>
      <c r="Y83">
        <v>50</v>
      </c>
      <c r="Z83">
        <v>25</v>
      </c>
      <c r="AA83">
        <v>57.76</v>
      </c>
      <c r="AB83">
        <v>25</v>
      </c>
      <c r="AC83">
        <v>0</v>
      </c>
      <c r="AD83">
        <v>0</v>
      </c>
      <c r="AE83">
        <v>0</v>
      </c>
      <c r="AF83">
        <v>0</v>
      </c>
      <c r="AG83">
        <v>7.29</v>
      </c>
      <c r="AH83">
        <v>48.35</v>
      </c>
      <c r="AI83">
        <v>100</v>
      </c>
      <c r="AJ83">
        <v>0</v>
      </c>
      <c r="AK83">
        <v>0</v>
      </c>
      <c r="AL83">
        <v>200</v>
      </c>
      <c r="AM83">
        <v>0</v>
      </c>
      <c r="AN83">
        <v>0</v>
      </c>
      <c r="AO83">
        <v>50</v>
      </c>
    </row>
    <row r="84" spans="7:41">
      <c r="G84" t="s">
        <v>126</v>
      </c>
      <c r="H84" s="73">
        <v>0.63</v>
      </c>
      <c r="I84" s="46">
        <v>0</v>
      </c>
      <c r="J84" s="46">
        <v>7.29</v>
      </c>
      <c r="K84" s="46">
        <v>48.35</v>
      </c>
      <c r="L84" s="46">
        <v>0</v>
      </c>
      <c r="M84" s="74">
        <v>0</v>
      </c>
      <c r="N84" s="73">
        <v>238.36</v>
      </c>
      <c r="O84" s="46">
        <v>100</v>
      </c>
      <c r="P84" s="46">
        <v>200</v>
      </c>
      <c r="Q84" s="46">
        <v>0</v>
      </c>
      <c r="R84" s="46">
        <v>0</v>
      </c>
      <c r="S84" s="74">
        <v>0</v>
      </c>
      <c r="W84">
        <v>30.6</v>
      </c>
      <c r="X84">
        <v>0.63</v>
      </c>
      <c r="Y84">
        <v>50</v>
      </c>
      <c r="Z84">
        <v>25</v>
      </c>
      <c r="AA84">
        <v>57.76</v>
      </c>
      <c r="AB84">
        <v>25</v>
      </c>
      <c r="AC84">
        <v>0</v>
      </c>
      <c r="AD84">
        <v>0</v>
      </c>
      <c r="AE84">
        <v>0</v>
      </c>
      <c r="AF84">
        <v>0</v>
      </c>
      <c r="AG84">
        <v>7.29</v>
      </c>
      <c r="AH84">
        <v>48.35</v>
      </c>
      <c r="AI84">
        <v>100</v>
      </c>
      <c r="AJ84">
        <v>0</v>
      </c>
      <c r="AK84">
        <v>0</v>
      </c>
      <c r="AL84">
        <v>200</v>
      </c>
      <c r="AM84">
        <v>0</v>
      </c>
      <c r="AN84">
        <v>0</v>
      </c>
      <c r="AO84">
        <v>50</v>
      </c>
    </row>
    <row r="85" spans="7:41">
      <c r="G85" t="s">
        <v>127</v>
      </c>
      <c r="H85" s="73">
        <v>0.63</v>
      </c>
      <c r="I85" s="46">
        <v>0</v>
      </c>
      <c r="J85" s="46">
        <v>7.29</v>
      </c>
      <c r="K85" s="46">
        <v>48.35</v>
      </c>
      <c r="L85" s="46">
        <v>0</v>
      </c>
      <c r="M85" s="74">
        <v>0</v>
      </c>
      <c r="N85" s="73">
        <v>238.36</v>
      </c>
      <c r="O85" s="46">
        <v>100</v>
      </c>
      <c r="P85" s="46">
        <v>200</v>
      </c>
      <c r="Q85" s="46">
        <v>0</v>
      </c>
      <c r="R85" s="46">
        <v>0</v>
      </c>
      <c r="S85" s="74">
        <v>0</v>
      </c>
      <c r="W85">
        <v>30.6</v>
      </c>
      <c r="X85">
        <v>0.63</v>
      </c>
      <c r="Y85">
        <v>50</v>
      </c>
      <c r="Z85">
        <v>25</v>
      </c>
      <c r="AA85">
        <v>57.76</v>
      </c>
      <c r="AB85">
        <v>25</v>
      </c>
      <c r="AC85">
        <v>0</v>
      </c>
      <c r="AD85">
        <v>0</v>
      </c>
      <c r="AE85">
        <v>0</v>
      </c>
      <c r="AF85">
        <v>0</v>
      </c>
      <c r="AG85">
        <v>7.29</v>
      </c>
      <c r="AH85">
        <v>48.35</v>
      </c>
      <c r="AI85">
        <v>100</v>
      </c>
      <c r="AJ85">
        <v>0</v>
      </c>
      <c r="AK85">
        <v>0</v>
      </c>
      <c r="AL85">
        <v>200</v>
      </c>
      <c r="AM85">
        <v>0</v>
      </c>
      <c r="AN85">
        <v>0</v>
      </c>
      <c r="AO85">
        <v>50</v>
      </c>
    </row>
    <row r="86" spans="7:41">
      <c r="G86" t="s">
        <v>128</v>
      </c>
      <c r="H86" s="73">
        <v>0.63</v>
      </c>
      <c r="I86" s="46">
        <v>0</v>
      </c>
      <c r="J86" s="46">
        <v>7.29</v>
      </c>
      <c r="K86" s="46">
        <v>48.35</v>
      </c>
      <c r="L86" s="46">
        <v>0</v>
      </c>
      <c r="M86" s="74">
        <v>0</v>
      </c>
      <c r="N86" s="73">
        <v>238.36</v>
      </c>
      <c r="O86" s="46">
        <v>100</v>
      </c>
      <c r="P86" s="46">
        <v>200</v>
      </c>
      <c r="Q86" s="46">
        <v>0</v>
      </c>
      <c r="R86" s="46">
        <v>0</v>
      </c>
      <c r="S86" s="74">
        <v>0</v>
      </c>
      <c r="W86">
        <v>30.6</v>
      </c>
      <c r="X86">
        <v>0.63</v>
      </c>
      <c r="Y86">
        <v>50</v>
      </c>
      <c r="Z86">
        <v>25</v>
      </c>
      <c r="AA86">
        <v>57.76</v>
      </c>
      <c r="AB86">
        <v>25</v>
      </c>
      <c r="AC86">
        <v>0</v>
      </c>
      <c r="AD86">
        <v>0</v>
      </c>
      <c r="AE86">
        <v>0</v>
      </c>
      <c r="AF86">
        <v>0</v>
      </c>
      <c r="AG86">
        <v>7.29</v>
      </c>
      <c r="AH86">
        <v>48.35</v>
      </c>
      <c r="AI86">
        <v>100</v>
      </c>
      <c r="AJ86">
        <v>0</v>
      </c>
      <c r="AK86">
        <v>0</v>
      </c>
      <c r="AL86">
        <v>200</v>
      </c>
      <c r="AM86">
        <v>0</v>
      </c>
      <c r="AN86">
        <v>0</v>
      </c>
      <c r="AO86">
        <v>50</v>
      </c>
    </row>
    <row r="87" spans="7:41">
      <c r="G87" t="s">
        <v>129</v>
      </c>
      <c r="H87" s="73">
        <v>0.63</v>
      </c>
      <c r="I87" s="46">
        <v>0</v>
      </c>
      <c r="J87" s="46">
        <v>7.29</v>
      </c>
      <c r="K87" s="46">
        <v>48.35</v>
      </c>
      <c r="L87" s="46">
        <v>0</v>
      </c>
      <c r="M87" s="74">
        <v>0</v>
      </c>
      <c r="N87" s="73">
        <v>238.36</v>
      </c>
      <c r="O87" s="46">
        <v>100</v>
      </c>
      <c r="P87" s="46">
        <v>200</v>
      </c>
      <c r="Q87" s="46">
        <v>0</v>
      </c>
      <c r="R87" s="46">
        <v>0</v>
      </c>
      <c r="S87" s="74">
        <v>0</v>
      </c>
      <c r="W87">
        <v>30.6</v>
      </c>
      <c r="X87">
        <v>0.63</v>
      </c>
      <c r="Y87">
        <v>50</v>
      </c>
      <c r="Z87">
        <v>25</v>
      </c>
      <c r="AA87">
        <v>57.76</v>
      </c>
      <c r="AB87">
        <v>25</v>
      </c>
      <c r="AC87">
        <v>0</v>
      </c>
      <c r="AD87">
        <v>0</v>
      </c>
      <c r="AE87">
        <v>0</v>
      </c>
      <c r="AF87">
        <v>0</v>
      </c>
      <c r="AG87">
        <v>7.29</v>
      </c>
      <c r="AH87">
        <v>48.35</v>
      </c>
      <c r="AI87">
        <v>100</v>
      </c>
      <c r="AJ87">
        <v>0</v>
      </c>
      <c r="AK87">
        <v>0</v>
      </c>
      <c r="AL87">
        <v>200</v>
      </c>
      <c r="AM87">
        <v>0</v>
      </c>
      <c r="AN87">
        <v>0</v>
      </c>
      <c r="AO87">
        <v>50</v>
      </c>
    </row>
    <row r="88" spans="7:41">
      <c r="G88" t="s">
        <v>130</v>
      </c>
      <c r="H88" s="73">
        <v>0.63</v>
      </c>
      <c r="I88" s="46">
        <v>0</v>
      </c>
      <c r="J88" s="46">
        <v>7.29</v>
      </c>
      <c r="K88" s="46">
        <v>48.35</v>
      </c>
      <c r="L88" s="46">
        <v>0</v>
      </c>
      <c r="M88" s="74">
        <v>0</v>
      </c>
      <c r="N88" s="73">
        <v>238.36</v>
      </c>
      <c r="O88" s="46">
        <v>100</v>
      </c>
      <c r="P88" s="46">
        <v>200</v>
      </c>
      <c r="Q88" s="46">
        <v>0</v>
      </c>
      <c r="R88" s="46">
        <v>0</v>
      </c>
      <c r="S88" s="74">
        <v>0</v>
      </c>
      <c r="W88">
        <v>30.6</v>
      </c>
      <c r="X88">
        <v>0.63</v>
      </c>
      <c r="Y88">
        <v>50</v>
      </c>
      <c r="Z88">
        <v>25</v>
      </c>
      <c r="AA88">
        <v>57.76</v>
      </c>
      <c r="AB88">
        <v>25</v>
      </c>
      <c r="AC88">
        <v>0</v>
      </c>
      <c r="AD88">
        <v>0</v>
      </c>
      <c r="AE88">
        <v>0</v>
      </c>
      <c r="AF88">
        <v>0</v>
      </c>
      <c r="AG88">
        <v>7.29</v>
      </c>
      <c r="AH88">
        <v>48.35</v>
      </c>
      <c r="AI88">
        <v>100</v>
      </c>
      <c r="AJ88">
        <v>0</v>
      </c>
      <c r="AK88">
        <v>0</v>
      </c>
      <c r="AL88">
        <v>200</v>
      </c>
      <c r="AM88">
        <v>0</v>
      </c>
      <c r="AN88">
        <v>0</v>
      </c>
      <c r="AO88">
        <v>50</v>
      </c>
    </row>
    <row r="89" spans="7:41">
      <c r="G89" t="s">
        <v>131</v>
      </c>
      <c r="H89" s="73">
        <v>0.63</v>
      </c>
      <c r="I89" s="46">
        <v>0</v>
      </c>
      <c r="J89" s="46">
        <v>7.29</v>
      </c>
      <c r="K89" s="46">
        <v>48.35</v>
      </c>
      <c r="L89" s="46">
        <v>0</v>
      </c>
      <c r="M89" s="74">
        <v>0</v>
      </c>
      <c r="N89" s="73">
        <v>238.36</v>
      </c>
      <c r="O89" s="46">
        <v>100</v>
      </c>
      <c r="P89" s="46">
        <v>200</v>
      </c>
      <c r="Q89" s="46">
        <v>0</v>
      </c>
      <c r="R89" s="46">
        <v>0</v>
      </c>
      <c r="S89" s="74">
        <v>0</v>
      </c>
      <c r="W89">
        <v>30.6</v>
      </c>
      <c r="X89">
        <v>0.63</v>
      </c>
      <c r="Y89">
        <v>50</v>
      </c>
      <c r="Z89">
        <v>25</v>
      </c>
      <c r="AA89">
        <v>57.76</v>
      </c>
      <c r="AB89">
        <v>25</v>
      </c>
      <c r="AC89">
        <v>0</v>
      </c>
      <c r="AD89">
        <v>0</v>
      </c>
      <c r="AE89">
        <v>0</v>
      </c>
      <c r="AF89">
        <v>0</v>
      </c>
      <c r="AG89">
        <v>7.29</v>
      </c>
      <c r="AH89">
        <v>48.35</v>
      </c>
      <c r="AI89">
        <v>100</v>
      </c>
      <c r="AJ89">
        <v>0</v>
      </c>
      <c r="AK89">
        <v>0</v>
      </c>
      <c r="AL89">
        <v>200</v>
      </c>
      <c r="AM89">
        <v>0</v>
      </c>
      <c r="AN89">
        <v>0</v>
      </c>
      <c r="AO89">
        <v>50</v>
      </c>
    </row>
    <row r="90" spans="7:41">
      <c r="G90" t="s">
        <v>132</v>
      </c>
      <c r="H90" s="73">
        <v>0.63</v>
      </c>
      <c r="I90" s="46">
        <v>0</v>
      </c>
      <c r="J90" s="46">
        <v>7.29</v>
      </c>
      <c r="K90" s="46">
        <v>48.35</v>
      </c>
      <c r="L90" s="46">
        <v>0</v>
      </c>
      <c r="M90" s="74">
        <v>0</v>
      </c>
      <c r="N90" s="73">
        <v>238.36</v>
      </c>
      <c r="O90" s="46">
        <v>100</v>
      </c>
      <c r="P90" s="46">
        <v>200</v>
      </c>
      <c r="Q90" s="46">
        <v>0</v>
      </c>
      <c r="R90" s="46">
        <v>0</v>
      </c>
      <c r="S90" s="74">
        <v>0</v>
      </c>
      <c r="W90">
        <v>30.6</v>
      </c>
      <c r="X90">
        <v>0.63</v>
      </c>
      <c r="Y90">
        <v>50</v>
      </c>
      <c r="Z90">
        <v>25</v>
      </c>
      <c r="AA90">
        <v>57.76</v>
      </c>
      <c r="AB90">
        <v>25</v>
      </c>
      <c r="AC90">
        <v>0</v>
      </c>
      <c r="AD90">
        <v>0</v>
      </c>
      <c r="AE90">
        <v>0</v>
      </c>
      <c r="AF90">
        <v>0</v>
      </c>
      <c r="AG90">
        <v>7.29</v>
      </c>
      <c r="AH90">
        <v>48.35</v>
      </c>
      <c r="AI90">
        <v>100</v>
      </c>
      <c r="AJ90">
        <v>0</v>
      </c>
      <c r="AK90">
        <v>0</v>
      </c>
      <c r="AL90">
        <v>200</v>
      </c>
      <c r="AM90">
        <v>0</v>
      </c>
      <c r="AN90">
        <v>0</v>
      </c>
      <c r="AO90">
        <v>50</v>
      </c>
    </row>
    <row r="91" spans="7:41">
      <c r="G91" t="s">
        <v>133</v>
      </c>
      <c r="H91" s="73">
        <v>0.53</v>
      </c>
      <c r="I91" s="46">
        <v>0</v>
      </c>
      <c r="J91" s="46">
        <v>7.39</v>
      </c>
      <c r="K91" s="46">
        <v>48.35</v>
      </c>
      <c r="L91" s="46">
        <v>0</v>
      </c>
      <c r="M91" s="74">
        <v>0</v>
      </c>
      <c r="N91" s="73">
        <v>392.56</v>
      </c>
      <c r="O91" s="46">
        <v>176.74</v>
      </c>
      <c r="P91" s="46">
        <v>200</v>
      </c>
      <c r="Q91" s="46">
        <v>0</v>
      </c>
      <c r="R91" s="46">
        <v>0</v>
      </c>
      <c r="S91" s="74">
        <v>0</v>
      </c>
      <c r="W91">
        <v>0</v>
      </c>
      <c r="X91">
        <v>0.53</v>
      </c>
      <c r="Y91">
        <v>50</v>
      </c>
      <c r="Z91">
        <v>0</v>
      </c>
      <c r="AA91">
        <v>57.76</v>
      </c>
      <c r="AB91">
        <v>25</v>
      </c>
      <c r="AC91">
        <v>0</v>
      </c>
      <c r="AD91">
        <v>179.2</v>
      </c>
      <c r="AE91">
        <v>76.739999999999995</v>
      </c>
      <c r="AF91">
        <v>30.6</v>
      </c>
      <c r="AG91">
        <v>7.39</v>
      </c>
      <c r="AH91">
        <v>48.35</v>
      </c>
      <c r="AI91">
        <v>100</v>
      </c>
      <c r="AJ91">
        <v>0</v>
      </c>
      <c r="AK91">
        <v>0</v>
      </c>
      <c r="AL91">
        <v>200</v>
      </c>
      <c r="AM91">
        <v>0</v>
      </c>
      <c r="AN91">
        <v>0</v>
      </c>
      <c r="AO91">
        <v>50</v>
      </c>
    </row>
    <row r="92" spans="7:41">
      <c r="G92" t="s">
        <v>134</v>
      </c>
      <c r="H92" s="73">
        <v>0.53</v>
      </c>
      <c r="I92" s="46">
        <v>0</v>
      </c>
      <c r="J92" s="46">
        <v>7.39</v>
      </c>
      <c r="K92" s="46">
        <v>48.35</v>
      </c>
      <c r="L92" s="46">
        <v>0</v>
      </c>
      <c r="M92" s="74">
        <v>0</v>
      </c>
      <c r="N92" s="73">
        <v>392.56</v>
      </c>
      <c r="O92" s="46">
        <v>176.74</v>
      </c>
      <c r="P92" s="46">
        <v>200</v>
      </c>
      <c r="Q92" s="46">
        <v>0</v>
      </c>
      <c r="R92" s="46">
        <v>0</v>
      </c>
      <c r="S92" s="74">
        <v>0</v>
      </c>
      <c r="W92">
        <v>0</v>
      </c>
      <c r="X92">
        <v>0.53</v>
      </c>
      <c r="Y92">
        <v>50</v>
      </c>
      <c r="Z92">
        <v>0</v>
      </c>
      <c r="AA92">
        <v>57.76</v>
      </c>
      <c r="AB92">
        <v>25</v>
      </c>
      <c r="AC92">
        <v>0</v>
      </c>
      <c r="AD92">
        <v>179.2</v>
      </c>
      <c r="AE92">
        <v>76.739999999999995</v>
      </c>
      <c r="AF92">
        <v>30.6</v>
      </c>
      <c r="AG92">
        <v>7.39</v>
      </c>
      <c r="AH92">
        <v>48.35</v>
      </c>
      <c r="AI92">
        <v>100</v>
      </c>
      <c r="AJ92">
        <v>0</v>
      </c>
      <c r="AK92">
        <v>0</v>
      </c>
      <c r="AL92">
        <v>200</v>
      </c>
      <c r="AM92">
        <v>0</v>
      </c>
      <c r="AN92">
        <v>0</v>
      </c>
      <c r="AO92">
        <v>50</v>
      </c>
    </row>
    <row r="93" spans="7:41">
      <c r="G93" t="s">
        <v>135</v>
      </c>
      <c r="H93" s="73">
        <v>0.53</v>
      </c>
      <c r="I93" s="46">
        <v>0</v>
      </c>
      <c r="J93" s="46">
        <v>7.39</v>
      </c>
      <c r="K93" s="46">
        <v>48.35</v>
      </c>
      <c r="L93" s="46">
        <v>0</v>
      </c>
      <c r="M93" s="74">
        <v>0</v>
      </c>
      <c r="N93" s="73">
        <v>392.56</v>
      </c>
      <c r="O93" s="46">
        <v>176.74</v>
      </c>
      <c r="P93" s="46">
        <v>200</v>
      </c>
      <c r="Q93" s="46">
        <v>0</v>
      </c>
      <c r="R93" s="46">
        <v>0</v>
      </c>
      <c r="S93" s="74">
        <v>0</v>
      </c>
      <c r="W93">
        <v>0</v>
      </c>
      <c r="X93">
        <v>0.53</v>
      </c>
      <c r="Y93">
        <v>50</v>
      </c>
      <c r="Z93">
        <v>0</v>
      </c>
      <c r="AA93">
        <v>57.76</v>
      </c>
      <c r="AB93">
        <v>25</v>
      </c>
      <c r="AC93">
        <v>0</v>
      </c>
      <c r="AD93">
        <v>179.2</v>
      </c>
      <c r="AE93">
        <v>76.739999999999995</v>
      </c>
      <c r="AF93">
        <v>30.6</v>
      </c>
      <c r="AG93">
        <v>7.39</v>
      </c>
      <c r="AH93">
        <v>48.35</v>
      </c>
      <c r="AI93">
        <v>100</v>
      </c>
      <c r="AJ93">
        <v>0</v>
      </c>
      <c r="AK93">
        <v>0</v>
      </c>
      <c r="AL93">
        <v>200</v>
      </c>
      <c r="AM93">
        <v>0</v>
      </c>
      <c r="AN93">
        <v>0</v>
      </c>
      <c r="AO93">
        <v>50</v>
      </c>
    </row>
    <row r="94" spans="7:41">
      <c r="G94" t="s">
        <v>136</v>
      </c>
      <c r="H94" s="73">
        <v>0.53</v>
      </c>
      <c r="I94" s="46">
        <v>0</v>
      </c>
      <c r="J94" s="46">
        <v>7.39</v>
      </c>
      <c r="K94" s="46">
        <v>48.35</v>
      </c>
      <c r="L94" s="46">
        <v>0</v>
      </c>
      <c r="M94" s="74">
        <v>0</v>
      </c>
      <c r="N94" s="73">
        <v>392.56</v>
      </c>
      <c r="O94" s="46">
        <v>176.74</v>
      </c>
      <c r="P94" s="46">
        <v>200</v>
      </c>
      <c r="Q94" s="46">
        <v>0</v>
      </c>
      <c r="R94" s="46">
        <v>0</v>
      </c>
      <c r="S94" s="74">
        <v>0</v>
      </c>
      <c r="W94">
        <v>0</v>
      </c>
      <c r="X94">
        <v>0.53</v>
      </c>
      <c r="Y94">
        <v>50</v>
      </c>
      <c r="Z94">
        <v>0</v>
      </c>
      <c r="AA94">
        <v>57.76</v>
      </c>
      <c r="AB94">
        <v>25</v>
      </c>
      <c r="AC94">
        <v>0</v>
      </c>
      <c r="AD94">
        <v>179.2</v>
      </c>
      <c r="AE94">
        <v>76.739999999999995</v>
      </c>
      <c r="AF94">
        <v>30.6</v>
      </c>
      <c r="AG94">
        <v>7.39</v>
      </c>
      <c r="AH94">
        <v>48.35</v>
      </c>
      <c r="AI94">
        <v>100</v>
      </c>
      <c r="AJ94">
        <v>0</v>
      </c>
      <c r="AK94">
        <v>0</v>
      </c>
      <c r="AL94">
        <v>200</v>
      </c>
      <c r="AM94">
        <v>0</v>
      </c>
      <c r="AN94">
        <v>0</v>
      </c>
      <c r="AO94">
        <v>50</v>
      </c>
    </row>
    <row r="95" spans="7:41">
      <c r="G95" t="s">
        <v>137</v>
      </c>
      <c r="H95" s="73">
        <v>0.48</v>
      </c>
      <c r="I95" s="46">
        <v>0</v>
      </c>
      <c r="J95" s="46">
        <v>7.39</v>
      </c>
      <c r="K95" s="46">
        <v>48.35</v>
      </c>
      <c r="L95" s="46">
        <v>0</v>
      </c>
      <c r="M95" s="74">
        <v>0</v>
      </c>
      <c r="N95" s="73">
        <v>334.79999999999995</v>
      </c>
      <c r="O95" s="46">
        <v>176.74</v>
      </c>
      <c r="P95" s="46">
        <v>200</v>
      </c>
      <c r="Q95" s="46">
        <v>0</v>
      </c>
      <c r="R95" s="46">
        <v>0</v>
      </c>
      <c r="S95" s="74">
        <v>0</v>
      </c>
      <c r="W95">
        <v>0</v>
      </c>
      <c r="X95">
        <v>0.48</v>
      </c>
      <c r="Y95">
        <v>50</v>
      </c>
      <c r="Z95">
        <v>0</v>
      </c>
      <c r="AA95">
        <v>0</v>
      </c>
      <c r="AB95">
        <v>25</v>
      </c>
      <c r="AC95">
        <v>0</v>
      </c>
      <c r="AD95">
        <v>179.2</v>
      </c>
      <c r="AE95">
        <v>76.739999999999995</v>
      </c>
      <c r="AF95">
        <v>30.6</v>
      </c>
      <c r="AG95">
        <v>7.39</v>
      </c>
      <c r="AH95">
        <v>48.35</v>
      </c>
      <c r="AI95">
        <v>100</v>
      </c>
      <c r="AJ95">
        <v>0</v>
      </c>
      <c r="AK95">
        <v>0</v>
      </c>
      <c r="AL95">
        <v>200</v>
      </c>
      <c r="AM95">
        <v>0</v>
      </c>
      <c r="AN95">
        <v>0</v>
      </c>
      <c r="AO95">
        <v>50</v>
      </c>
    </row>
    <row r="96" spans="7:41">
      <c r="G96" t="s">
        <v>138</v>
      </c>
      <c r="H96" s="73">
        <v>0.48</v>
      </c>
      <c r="I96" s="46">
        <v>0</v>
      </c>
      <c r="J96" s="46">
        <v>7.39</v>
      </c>
      <c r="K96" s="46">
        <v>48.35</v>
      </c>
      <c r="L96" s="46">
        <v>0</v>
      </c>
      <c r="M96" s="74">
        <v>0</v>
      </c>
      <c r="N96" s="73">
        <v>334.79999999999995</v>
      </c>
      <c r="O96" s="46">
        <v>176.74</v>
      </c>
      <c r="P96" s="46">
        <v>200</v>
      </c>
      <c r="Q96" s="46">
        <v>0</v>
      </c>
      <c r="R96" s="46">
        <v>0</v>
      </c>
      <c r="S96" s="74">
        <v>0</v>
      </c>
      <c r="W96">
        <v>0</v>
      </c>
      <c r="X96">
        <v>0.48</v>
      </c>
      <c r="Y96">
        <v>50</v>
      </c>
      <c r="Z96">
        <v>0</v>
      </c>
      <c r="AA96">
        <v>0</v>
      </c>
      <c r="AB96">
        <v>25</v>
      </c>
      <c r="AC96">
        <v>0</v>
      </c>
      <c r="AD96">
        <v>179.2</v>
      </c>
      <c r="AE96">
        <v>76.739999999999995</v>
      </c>
      <c r="AF96">
        <v>30.6</v>
      </c>
      <c r="AG96">
        <v>7.39</v>
      </c>
      <c r="AH96">
        <v>48.35</v>
      </c>
      <c r="AI96">
        <v>100</v>
      </c>
      <c r="AJ96">
        <v>0</v>
      </c>
      <c r="AK96">
        <v>0</v>
      </c>
      <c r="AL96">
        <v>200</v>
      </c>
      <c r="AM96">
        <v>0</v>
      </c>
      <c r="AN96">
        <v>0</v>
      </c>
      <c r="AO96">
        <v>50</v>
      </c>
    </row>
    <row r="97" spans="1:133">
      <c r="G97" t="s">
        <v>139</v>
      </c>
      <c r="H97" s="73">
        <v>0.48</v>
      </c>
      <c r="I97" s="46">
        <v>0</v>
      </c>
      <c r="J97" s="46">
        <v>7.39</v>
      </c>
      <c r="K97" s="46">
        <v>48.35</v>
      </c>
      <c r="L97" s="46">
        <v>0</v>
      </c>
      <c r="M97" s="74">
        <v>0</v>
      </c>
      <c r="N97" s="73">
        <v>334.79999999999995</v>
      </c>
      <c r="O97" s="46">
        <v>176.74</v>
      </c>
      <c r="P97" s="46">
        <v>200</v>
      </c>
      <c r="Q97" s="46">
        <v>0</v>
      </c>
      <c r="R97" s="46">
        <v>0</v>
      </c>
      <c r="S97" s="74">
        <v>0</v>
      </c>
      <c r="W97">
        <v>0</v>
      </c>
      <c r="X97">
        <v>0.48</v>
      </c>
      <c r="Y97">
        <v>50</v>
      </c>
      <c r="Z97">
        <v>0</v>
      </c>
      <c r="AA97">
        <v>0</v>
      </c>
      <c r="AB97">
        <v>25</v>
      </c>
      <c r="AC97">
        <v>0</v>
      </c>
      <c r="AD97">
        <v>179.2</v>
      </c>
      <c r="AE97">
        <v>76.739999999999995</v>
      </c>
      <c r="AF97">
        <v>30.6</v>
      </c>
      <c r="AG97">
        <v>7.39</v>
      </c>
      <c r="AH97">
        <v>48.35</v>
      </c>
      <c r="AI97">
        <v>100</v>
      </c>
      <c r="AJ97">
        <v>0</v>
      </c>
      <c r="AK97">
        <v>0</v>
      </c>
      <c r="AL97">
        <v>200</v>
      </c>
      <c r="AM97">
        <v>0</v>
      </c>
      <c r="AN97">
        <v>0</v>
      </c>
      <c r="AO97">
        <v>50</v>
      </c>
    </row>
    <row r="98" spans="1:133">
      <c r="G98" t="s">
        <v>140</v>
      </c>
      <c r="H98" s="73">
        <v>0.48</v>
      </c>
      <c r="I98" s="46">
        <v>0</v>
      </c>
      <c r="J98" s="46">
        <v>7.39</v>
      </c>
      <c r="K98" s="46">
        <v>48.35</v>
      </c>
      <c r="L98" s="46">
        <v>0</v>
      </c>
      <c r="M98" s="74">
        <v>0</v>
      </c>
      <c r="N98" s="73">
        <v>334.79999999999995</v>
      </c>
      <c r="O98" s="46">
        <v>176.74</v>
      </c>
      <c r="P98" s="46">
        <v>200</v>
      </c>
      <c r="Q98" s="46">
        <v>0</v>
      </c>
      <c r="R98" s="46">
        <v>0</v>
      </c>
      <c r="S98" s="74">
        <v>0</v>
      </c>
      <c r="W98">
        <v>0</v>
      </c>
      <c r="X98">
        <v>0.48</v>
      </c>
      <c r="Y98">
        <v>50</v>
      </c>
      <c r="Z98">
        <v>0</v>
      </c>
      <c r="AA98">
        <v>0</v>
      </c>
      <c r="AB98">
        <v>25</v>
      </c>
      <c r="AC98">
        <v>0</v>
      </c>
      <c r="AD98">
        <v>179.2</v>
      </c>
      <c r="AE98">
        <v>76.739999999999995</v>
      </c>
      <c r="AF98">
        <v>30.6</v>
      </c>
      <c r="AG98">
        <v>7.39</v>
      </c>
      <c r="AH98">
        <v>48.35</v>
      </c>
      <c r="AI98">
        <v>100</v>
      </c>
      <c r="AJ98">
        <v>0</v>
      </c>
      <c r="AK98">
        <v>0</v>
      </c>
      <c r="AL98">
        <v>200</v>
      </c>
      <c r="AM98">
        <v>0</v>
      </c>
      <c r="AN98">
        <v>0</v>
      </c>
      <c r="AO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1.5500000000000005E-2</v>
      </c>
      <c r="I99" s="69">
        <f t="shared" ref="I99:BU99" si="1">SUM(I3:I98)/4000</f>
        <v>0</v>
      </c>
      <c r="J99" s="69">
        <f t="shared" si="1"/>
        <v>0.16933999999999988</v>
      </c>
      <c r="K99" s="69">
        <f t="shared" si="1"/>
        <v>1.5178400000000023</v>
      </c>
      <c r="L99" s="69">
        <f t="shared" si="1"/>
        <v>5.4994999999999995E-2</v>
      </c>
      <c r="M99" s="69">
        <f t="shared" si="1"/>
        <v>0</v>
      </c>
      <c r="N99" s="68">
        <f t="shared" si="1"/>
        <v>6.5924000000000049</v>
      </c>
      <c r="O99" s="69">
        <f t="shared" si="1"/>
        <v>3.0139199999999993</v>
      </c>
      <c r="P99" s="69">
        <f t="shared" si="1"/>
        <v>3.4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2.4251999999999994</v>
      </c>
      <c r="X99">
        <f t="shared" si="1"/>
        <v>1.5500000000000005E-2</v>
      </c>
      <c r="Y99">
        <f t="shared" si="1"/>
        <v>1.2</v>
      </c>
      <c r="Z99">
        <f t="shared" si="1"/>
        <v>0.1</v>
      </c>
      <c r="AA99">
        <f t="shared" si="1"/>
        <v>0.2888</v>
      </c>
      <c r="AB99">
        <f t="shared" si="1"/>
        <v>0.6</v>
      </c>
      <c r="AC99">
        <f t="shared" si="1"/>
        <v>5.4994999999999995E-2</v>
      </c>
      <c r="AD99">
        <f t="shared" si="1"/>
        <v>1.4335999999999993</v>
      </c>
      <c r="AE99">
        <f t="shared" si="1"/>
        <v>0.61391999999999969</v>
      </c>
      <c r="AF99">
        <f t="shared" si="1"/>
        <v>0.24480000000000013</v>
      </c>
      <c r="AG99">
        <f t="shared" si="1"/>
        <v>0.16933999999999988</v>
      </c>
      <c r="AH99">
        <f t="shared" si="1"/>
        <v>1.1603999999999997</v>
      </c>
      <c r="AI99">
        <f t="shared" si="1"/>
        <v>1.5</v>
      </c>
      <c r="AJ99">
        <f t="shared" si="1"/>
        <v>0</v>
      </c>
      <c r="AK99">
        <f t="shared" si="1"/>
        <v>3.8300000000000008E-2</v>
      </c>
      <c r="AL99">
        <f t="shared" si="1"/>
        <v>3.4</v>
      </c>
      <c r="AM99">
        <f t="shared" si="1"/>
        <v>0.14507999999999999</v>
      </c>
      <c r="AN99">
        <f t="shared" si="1"/>
        <v>0.17405999999999996</v>
      </c>
      <c r="AO99">
        <f t="shared" si="1"/>
        <v>1.2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542</v>
      </c>
      <c r="AB100" t="s">
        <v>544</v>
      </c>
      <c r="AC100" t="s">
        <v>546</v>
      </c>
      <c r="AD100" t="s">
        <v>547</v>
      </c>
      <c r="AE100" t="s">
        <v>548</v>
      </c>
      <c r="AF100" t="s">
        <v>549</v>
      </c>
      <c r="AG100" t="s">
        <v>551</v>
      </c>
      <c r="AH100" t="s">
        <v>553</v>
      </c>
      <c r="AI100" t="s">
        <v>555</v>
      </c>
      <c r="AJ100" t="s">
        <v>557</v>
      </c>
      <c r="AK100" t="s">
        <v>559</v>
      </c>
      <c r="AL100" t="s">
        <v>561</v>
      </c>
      <c r="AM100" t="s">
        <v>563</v>
      </c>
      <c r="AN100" t="s">
        <v>564</v>
      </c>
      <c r="AO100" t="s">
        <v>565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85.09</v>
      </c>
      <c r="I3" s="53">
        <v>0</v>
      </c>
      <c r="J3" s="53">
        <v>0</v>
      </c>
      <c r="K3" s="53">
        <v>0</v>
      </c>
      <c r="L3" s="53">
        <v>0.97</v>
      </c>
      <c r="M3" s="72">
        <v>0</v>
      </c>
      <c r="N3" s="71">
        <v>0</v>
      </c>
      <c r="O3" s="53">
        <v>-14</v>
      </c>
      <c r="P3" s="53">
        <v>-15</v>
      </c>
      <c r="Q3" s="53">
        <v>0</v>
      </c>
      <c r="R3" s="53">
        <v>0</v>
      </c>
      <c r="S3" s="72">
        <v>0</v>
      </c>
      <c r="U3" s="73">
        <v>86.06</v>
      </c>
      <c r="V3" s="74">
        <v>-29</v>
      </c>
      <c r="W3">
        <v>85.09</v>
      </c>
      <c r="X3">
        <v>-14</v>
      </c>
      <c r="Y3">
        <v>0.97</v>
      </c>
      <c r="Z3">
        <v>-15</v>
      </c>
    </row>
    <row r="4" spans="1:26">
      <c r="B4" t="s">
        <v>257</v>
      </c>
      <c r="D4" t="s">
        <v>439</v>
      </c>
      <c r="F4" t="s">
        <v>438</v>
      </c>
      <c r="G4" t="s">
        <v>46</v>
      </c>
      <c r="H4" s="73">
        <v>32.880000000000003</v>
      </c>
      <c r="I4" s="46">
        <v>0</v>
      </c>
      <c r="J4" s="46">
        <v>0</v>
      </c>
      <c r="K4" s="46">
        <v>0</v>
      </c>
      <c r="L4" s="46">
        <v>0.97</v>
      </c>
      <c r="M4" s="74">
        <v>0</v>
      </c>
      <c r="N4" s="73">
        <v>0</v>
      </c>
      <c r="O4" s="46">
        <v>-25</v>
      </c>
      <c r="P4" s="46">
        <v>-10</v>
      </c>
      <c r="Q4" s="46">
        <v>0</v>
      </c>
      <c r="R4" s="46">
        <v>0</v>
      </c>
      <c r="S4" s="74">
        <v>0</v>
      </c>
      <c r="U4" s="73">
        <v>33.840000000000003</v>
      </c>
      <c r="V4" s="74">
        <v>-35</v>
      </c>
      <c r="W4">
        <v>32.880000000000003</v>
      </c>
      <c r="X4">
        <v>-25</v>
      </c>
      <c r="Y4">
        <v>0.97</v>
      </c>
      <c r="Z4">
        <v>-10</v>
      </c>
    </row>
    <row r="5" spans="1:26">
      <c r="G5" t="s">
        <v>47</v>
      </c>
      <c r="H5" s="73">
        <v>70.59</v>
      </c>
      <c r="I5" s="46">
        <v>0</v>
      </c>
      <c r="J5" s="46">
        <v>0</v>
      </c>
      <c r="K5" s="46">
        <v>0</v>
      </c>
      <c r="L5" s="46">
        <v>0.97</v>
      </c>
      <c r="M5" s="74">
        <v>0</v>
      </c>
      <c r="N5" s="73">
        <v>0</v>
      </c>
      <c r="O5" s="46">
        <v>-29</v>
      </c>
      <c r="P5" s="46">
        <v>0</v>
      </c>
      <c r="Q5" s="46">
        <v>0</v>
      </c>
      <c r="R5" s="46">
        <v>0</v>
      </c>
      <c r="S5" s="74">
        <v>0</v>
      </c>
      <c r="U5" s="73">
        <v>71.56</v>
      </c>
      <c r="V5" s="74">
        <v>-29</v>
      </c>
      <c r="W5">
        <v>70.59</v>
      </c>
      <c r="X5">
        <v>-29</v>
      </c>
      <c r="Y5">
        <v>0.97</v>
      </c>
      <c r="Z5">
        <v>0</v>
      </c>
    </row>
    <row r="6" spans="1:26">
      <c r="G6" t="s">
        <v>48</v>
      </c>
      <c r="H6" s="73">
        <v>64.790000000000006</v>
      </c>
      <c r="I6" s="46">
        <v>0</v>
      </c>
      <c r="J6" s="46">
        <v>0</v>
      </c>
      <c r="K6" s="46">
        <v>0</v>
      </c>
      <c r="L6" s="46">
        <v>0.97</v>
      </c>
      <c r="M6" s="74">
        <v>0</v>
      </c>
      <c r="N6" s="73">
        <v>0</v>
      </c>
      <c r="O6" s="46">
        <v>-23</v>
      </c>
      <c r="P6" s="46">
        <v>0</v>
      </c>
      <c r="Q6" s="46">
        <v>0</v>
      </c>
      <c r="R6" s="46">
        <v>0</v>
      </c>
      <c r="S6" s="74">
        <v>0</v>
      </c>
      <c r="U6" s="73">
        <v>65.760000000000005</v>
      </c>
      <c r="V6" s="74">
        <v>-23</v>
      </c>
      <c r="W6">
        <v>64.790000000000006</v>
      </c>
      <c r="X6">
        <v>-23</v>
      </c>
      <c r="Y6">
        <v>0.97</v>
      </c>
      <c r="Z6">
        <v>0</v>
      </c>
    </row>
    <row r="7" spans="1:26">
      <c r="G7" t="s">
        <v>49</v>
      </c>
      <c r="H7" s="73">
        <v>62.86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-25</v>
      </c>
      <c r="P7" s="46">
        <v>0</v>
      </c>
      <c r="Q7" s="46">
        <v>0</v>
      </c>
      <c r="R7" s="46">
        <v>0</v>
      </c>
      <c r="S7" s="74">
        <v>0</v>
      </c>
      <c r="U7" s="73">
        <v>62.86</v>
      </c>
      <c r="V7" s="74">
        <v>-25</v>
      </c>
      <c r="W7">
        <v>62.86</v>
      </c>
      <c r="X7">
        <v>-25</v>
      </c>
      <c r="Y7">
        <v>0</v>
      </c>
      <c r="Z7">
        <v>0</v>
      </c>
    </row>
    <row r="8" spans="1:26">
      <c r="G8" t="s">
        <v>50</v>
      </c>
      <c r="H8" s="73">
        <v>86.06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86.06</v>
      </c>
      <c r="V8" s="74">
        <v>0</v>
      </c>
      <c r="W8">
        <v>86.06</v>
      </c>
      <c r="X8">
        <v>0</v>
      </c>
      <c r="Y8">
        <v>0</v>
      </c>
      <c r="Z8">
        <v>0</v>
      </c>
    </row>
    <row r="9" spans="1:26">
      <c r="G9" t="s">
        <v>51</v>
      </c>
      <c r="H9" s="73">
        <v>94.77</v>
      </c>
      <c r="I9" s="46">
        <v>0</v>
      </c>
      <c r="J9" s="46">
        <v>9.67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104.44</v>
      </c>
      <c r="V9" s="74">
        <v>0</v>
      </c>
      <c r="W9">
        <v>94.77</v>
      </c>
      <c r="X9">
        <v>0</v>
      </c>
      <c r="Y9">
        <v>0</v>
      </c>
      <c r="Z9">
        <v>9.67</v>
      </c>
    </row>
    <row r="10" spans="1:26">
      <c r="G10" t="s">
        <v>52</v>
      </c>
      <c r="H10" s="73">
        <v>89.93</v>
      </c>
      <c r="I10" s="46">
        <v>0</v>
      </c>
      <c r="J10" s="46">
        <v>9.67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99.6</v>
      </c>
      <c r="V10" s="74">
        <v>0</v>
      </c>
      <c r="W10">
        <v>89.93</v>
      </c>
      <c r="X10">
        <v>0</v>
      </c>
      <c r="Y10">
        <v>0</v>
      </c>
      <c r="Z10">
        <v>9.67</v>
      </c>
    </row>
    <row r="11" spans="1:26">
      <c r="G11" t="s">
        <v>53</v>
      </c>
      <c r="H11" s="73">
        <v>70.599999999999994</v>
      </c>
      <c r="I11" s="46">
        <v>0</v>
      </c>
      <c r="J11" s="46">
        <v>0</v>
      </c>
      <c r="K11" s="46">
        <v>0</v>
      </c>
      <c r="L11" s="46">
        <v>1.93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72.52</v>
      </c>
      <c r="V11" s="74">
        <v>0</v>
      </c>
      <c r="W11">
        <v>70.599999999999994</v>
      </c>
      <c r="X11">
        <v>0</v>
      </c>
      <c r="Y11">
        <v>1.93</v>
      </c>
      <c r="Z11">
        <v>0</v>
      </c>
    </row>
    <row r="12" spans="1:26">
      <c r="G12" t="s">
        <v>54</v>
      </c>
      <c r="H12" s="73">
        <v>62.86</v>
      </c>
      <c r="I12" s="46">
        <v>0</v>
      </c>
      <c r="J12" s="46">
        <v>0</v>
      </c>
      <c r="K12" s="46">
        <v>0</v>
      </c>
      <c r="L12" s="46">
        <v>1.93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64.790000000000006</v>
      </c>
      <c r="V12" s="74">
        <v>0</v>
      </c>
      <c r="W12">
        <v>62.86</v>
      </c>
      <c r="X12">
        <v>0</v>
      </c>
      <c r="Y12">
        <v>1.93</v>
      </c>
      <c r="Z12">
        <v>0</v>
      </c>
    </row>
    <row r="13" spans="1:26">
      <c r="G13" t="s">
        <v>55</v>
      </c>
      <c r="H13" s="73">
        <v>53.19</v>
      </c>
      <c r="I13" s="46">
        <v>0</v>
      </c>
      <c r="J13" s="46">
        <v>0</v>
      </c>
      <c r="K13" s="46">
        <v>0</v>
      </c>
      <c r="L13" s="46">
        <v>1.93</v>
      </c>
      <c r="M13" s="74">
        <v>0</v>
      </c>
      <c r="N13" s="73">
        <v>0</v>
      </c>
      <c r="O13" s="46">
        <v>0</v>
      </c>
      <c r="P13" s="46">
        <v>-5</v>
      </c>
      <c r="Q13" s="46">
        <v>0</v>
      </c>
      <c r="R13" s="46">
        <v>0</v>
      </c>
      <c r="S13" s="74">
        <v>0</v>
      </c>
      <c r="U13" s="73">
        <v>55.12</v>
      </c>
      <c r="V13" s="74">
        <v>-5</v>
      </c>
      <c r="W13">
        <v>53.19</v>
      </c>
      <c r="X13">
        <v>0</v>
      </c>
      <c r="Y13">
        <v>1.93</v>
      </c>
      <c r="Z13">
        <v>-5</v>
      </c>
    </row>
    <row r="14" spans="1:26">
      <c r="G14" t="s">
        <v>56</v>
      </c>
      <c r="H14" s="73">
        <v>52.22</v>
      </c>
      <c r="I14" s="46">
        <v>0</v>
      </c>
      <c r="J14" s="46">
        <v>0</v>
      </c>
      <c r="K14" s="46">
        <v>0</v>
      </c>
      <c r="L14" s="46">
        <v>1.93</v>
      </c>
      <c r="M14" s="74">
        <v>0</v>
      </c>
      <c r="N14" s="73">
        <v>0</v>
      </c>
      <c r="O14" s="46">
        <v>0</v>
      </c>
      <c r="P14" s="46">
        <v>-5</v>
      </c>
      <c r="Q14" s="46">
        <v>0</v>
      </c>
      <c r="R14" s="46">
        <v>0</v>
      </c>
      <c r="S14" s="74">
        <v>0</v>
      </c>
      <c r="U14" s="73">
        <v>54.15</v>
      </c>
      <c r="V14" s="74">
        <v>-5</v>
      </c>
      <c r="W14">
        <v>52.22</v>
      </c>
      <c r="X14">
        <v>0</v>
      </c>
      <c r="Y14">
        <v>1.93</v>
      </c>
      <c r="Z14">
        <v>-5</v>
      </c>
    </row>
    <row r="15" spans="1:26">
      <c r="G15" t="s">
        <v>57</v>
      </c>
      <c r="H15" s="73">
        <v>42.55</v>
      </c>
      <c r="I15" s="46">
        <v>0</v>
      </c>
      <c r="J15" s="46">
        <v>0</v>
      </c>
      <c r="K15" s="46">
        <v>0</v>
      </c>
      <c r="L15" s="46">
        <v>1.93</v>
      </c>
      <c r="M15" s="74">
        <v>0</v>
      </c>
      <c r="N15" s="73">
        <v>0</v>
      </c>
      <c r="O15" s="46">
        <v>0</v>
      </c>
      <c r="P15" s="46">
        <v>-10</v>
      </c>
      <c r="Q15" s="46">
        <v>0</v>
      </c>
      <c r="R15" s="46">
        <v>0</v>
      </c>
      <c r="S15" s="74">
        <v>0</v>
      </c>
      <c r="U15" s="73">
        <v>44.48</v>
      </c>
      <c r="V15" s="74">
        <v>-10</v>
      </c>
      <c r="W15">
        <v>42.55</v>
      </c>
      <c r="X15">
        <v>0</v>
      </c>
      <c r="Y15">
        <v>1.93</v>
      </c>
      <c r="Z15">
        <v>-10</v>
      </c>
    </row>
    <row r="16" spans="1:26">
      <c r="G16" t="s">
        <v>58</v>
      </c>
      <c r="H16" s="73">
        <v>29.98</v>
      </c>
      <c r="I16" s="46">
        <v>0</v>
      </c>
      <c r="J16" s="46">
        <v>0</v>
      </c>
      <c r="K16" s="46">
        <v>0</v>
      </c>
      <c r="L16" s="46">
        <v>1.93</v>
      </c>
      <c r="M16" s="74">
        <v>0</v>
      </c>
      <c r="N16" s="73">
        <v>0</v>
      </c>
      <c r="O16" s="46">
        <v>0</v>
      </c>
      <c r="P16" s="46">
        <v>-20</v>
      </c>
      <c r="Q16" s="46">
        <v>0</v>
      </c>
      <c r="R16" s="46">
        <v>0</v>
      </c>
      <c r="S16" s="74">
        <v>0</v>
      </c>
      <c r="U16" s="73">
        <v>31.91</v>
      </c>
      <c r="V16" s="74">
        <v>-20</v>
      </c>
      <c r="W16">
        <v>29.98</v>
      </c>
      <c r="X16">
        <v>0</v>
      </c>
      <c r="Y16">
        <v>1.93</v>
      </c>
      <c r="Z16">
        <v>-20</v>
      </c>
    </row>
    <row r="17" spans="7:26">
      <c r="G17" t="s">
        <v>59</v>
      </c>
      <c r="H17" s="73">
        <v>11.61</v>
      </c>
      <c r="I17" s="46">
        <v>0</v>
      </c>
      <c r="J17" s="46">
        <v>0</v>
      </c>
      <c r="K17" s="46">
        <v>0</v>
      </c>
      <c r="L17" s="46">
        <v>1.93</v>
      </c>
      <c r="M17" s="74">
        <v>0</v>
      </c>
      <c r="N17" s="73">
        <v>0</v>
      </c>
      <c r="O17" s="46">
        <v>0</v>
      </c>
      <c r="P17" s="46">
        <v>-20</v>
      </c>
      <c r="Q17" s="46">
        <v>0</v>
      </c>
      <c r="R17" s="46">
        <v>0</v>
      </c>
      <c r="S17" s="74">
        <v>0</v>
      </c>
      <c r="U17" s="73">
        <v>13.54</v>
      </c>
      <c r="V17" s="74">
        <v>-20</v>
      </c>
      <c r="W17">
        <v>11.61</v>
      </c>
      <c r="X17">
        <v>0</v>
      </c>
      <c r="Y17">
        <v>1.93</v>
      </c>
      <c r="Z17">
        <v>-20</v>
      </c>
    </row>
    <row r="18" spans="7:26">
      <c r="G18" t="s">
        <v>60</v>
      </c>
      <c r="H18" s="73">
        <v>10.64</v>
      </c>
      <c r="I18" s="46">
        <v>0</v>
      </c>
      <c r="J18" s="46">
        <v>0</v>
      </c>
      <c r="K18" s="46">
        <v>0</v>
      </c>
      <c r="L18" s="46">
        <v>2.9</v>
      </c>
      <c r="M18" s="74">
        <v>0</v>
      </c>
      <c r="N18" s="73">
        <v>0</v>
      </c>
      <c r="O18" s="46">
        <v>0</v>
      </c>
      <c r="P18" s="46">
        <v>-20</v>
      </c>
      <c r="Q18" s="46">
        <v>0</v>
      </c>
      <c r="R18" s="46">
        <v>0</v>
      </c>
      <c r="S18" s="74">
        <v>0</v>
      </c>
      <c r="U18" s="73">
        <v>13.54</v>
      </c>
      <c r="V18" s="74">
        <v>-20</v>
      </c>
      <c r="W18">
        <v>10.64</v>
      </c>
      <c r="X18">
        <v>0</v>
      </c>
      <c r="Y18">
        <v>2.9</v>
      </c>
      <c r="Z18">
        <v>-20</v>
      </c>
    </row>
    <row r="19" spans="7:26">
      <c r="G19" t="s">
        <v>61</v>
      </c>
      <c r="H19" s="73">
        <v>41.58</v>
      </c>
      <c r="I19" s="46">
        <v>0</v>
      </c>
      <c r="J19" s="46">
        <v>0</v>
      </c>
      <c r="K19" s="46">
        <v>0</v>
      </c>
      <c r="L19" s="46">
        <v>2.9</v>
      </c>
      <c r="M19" s="74">
        <v>0</v>
      </c>
      <c r="N19" s="73">
        <v>0</v>
      </c>
      <c r="O19" s="46">
        <v>-31</v>
      </c>
      <c r="P19" s="46">
        <v>-15</v>
      </c>
      <c r="Q19" s="46">
        <v>0</v>
      </c>
      <c r="R19" s="46">
        <v>0</v>
      </c>
      <c r="S19" s="74">
        <v>0</v>
      </c>
      <c r="U19" s="73">
        <v>44.48</v>
      </c>
      <c r="V19" s="74">
        <v>-46</v>
      </c>
      <c r="W19">
        <v>41.58</v>
      </c>
      <c r="X19">
        <v>-31</v>
      </c>
      <c r="Y19">
        <v>2.9</v>
      </c>
      <c r="Z19">
        <v>-15</v>
      </c>
    </row>
    <row r="20" spans="7:26">
      <c r="G20" t="s">
        <v>62</v>
      </c>
      <c r="H20" s="73">
        <v>44.48</v>
      </c>
      <c r="I20" s="46">
        <v>0</v>
      </c>
      <c r="J20" s="46">
        <v>0</v>
      </c>
      <c r="K20" s="46">
        <v>0</v>
      </c>
      <c r="L20" s="46">
        <v>2.9</v>
      </c>
      <c r="M20" s="74">
        <v>0</v>
      </c>
      <c r="N20" s="73">
        <v>0</v>
      </c>
      <c r="O20" s="46">
        <v>-30</v>
      </c>
      <c r="P20" s="46">
        <v>-15</v>
      </c>
      <c r="Q20" s="46">
        <v>0</v>
      </c>
      <c r="R20" s="46">
        <v>0</v>
      </c>
      <c r="S20" s="74">
        <v>0</v>
      </c>
      <c r="U20" s="73">
        <v>47.38</v>
      </c>
      <c r="V20" s="74">
        <v>-45</v>
      </c>
      <c r="W20">
        <v>44.48</v>
      </c>
      <c r="X20">
        <v>-30</v>
      </c>
      <c r="Y20">
        <v>2.9</v>
      </c>
      <c r="Z20">
        <v>-15</v>
      </c>
    </row>
    <row r="21" spans="7:26">
      <c r="G21" t="s">
        <v>63</v>
      </c>
      <c r="H21" s="73">
        <v>42.55</v>
      </c>
      <c r="I21" s="46">
        <v>0</v>
      </c>
      <c r="J21" s="46">
        <v>0</v>
      </c>
      <c r="K21" s="46">
        <v>0</v>
      </c>
      <c r="L21" s="46">
        <v>2.9</v>
      </c>
      <c r="M21" s="74">
        <v>0</v>
      </c>
      <c r="N21" s="73">
        <v>0</v>
      </c>
      <c r="O21" s="46">
        <v>-25</v>
      </c>
      <c r="P21" s="46">
        <v>0</v>
      </c>
      <c r="Q21" s="46">
        <v>0</v>
      </c>
      <c r="R21" s="46">
        <v>0</v>
      </c>
      <c r="S21" s="74">
        <v>0</v>
      </c>
      <c r="U21" s="73">
        <v>45.45</v>
      </c>
      <c r="V21" s="74">
        <v>-25</v>
      </c>
      <c r="W21">
        <v>42.55</v>
      </c>
      <c r="X21">
        <v>-25</v>
      </c>
      <c r="Y21">
        <v>2.9</v>
      </c>
      <c r="Z21">
        <v>0</v>
      </c>
    </row>
    <row r="22" spans="7:26">
      <c r="G22" t="s">
        <v>64</v>
      </c>
      <c r="H22" s="73">
        <v>56.08</v>
      </c>
      <c r="I22" s="46">
        <v>0</v>
      </c>
      <c r="J22" s="46">
        <v>0</v>
      </c>
      <c r="K22" s="46">
        <v>0</v>
      </c>
      <c r="L22" s="46">
        <v>3.87</v>
      </c>
      <c r="M22" s="74">
        <v>0</v>
      </c>
      <c r="N22" s="73">
        <v>0</v>
      </c>
      <c r="O22" s="46">
        <v>-28</v>
      </c>
      <c r="P22" s="46">
        <v>0</v>
      </c>
      <c r="Q22" s="46">
        <v>0</v>
      </c>
      <c r="R22" s="46">
        <v>0</v>
      </c>
      <c r="S22" s="74">
        <v>0</v>
      </c>
      <c r="U22" s="73">
        <v>59.95</v>
      </c>
      <c r="V22" s="74">
        <v>-28</v>
      </c>
      <c r="W22">
        <v>56.08</v>
      </c>
      <c r="X22">
        <v>-28</v>
      </c>
      <c r="Y22">
        <v>3.87</v>
      </c>
      <c r="Z22">
        <v>0</v>
      </c>
    </row>
    <row r="23" spans="7:26">
      <c r="G23" t="s">
        <v>65</v>
      </c>
      <c r="H23" s="73">
        <v>15.47</v>
      </c>
      <c r="I23" s="46">
        <v>0</v>
      </c>
      <c r="J23" s="46">
        <v>0</v>
      </c>
      <c r="K23" s="46">
        <v>0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20.309999999999999</v>
      </c>
      <c r="V23" s="74">
        <v>0</v>
      </c>
      <c r="W23">
        <v>15.47</v>
      </c>
      <c r="X23">
        <v>0</v>
      </c>
      <c r="Y23">
        <v>4.84</v>
      </c>
      <c r="Z23">
        <v>0</v>
      </c>
    </row>
    <row r="24" spans="7:26">
      <c r="G24" t="s">
        <v>66</v>
      </c>
      <c r="H24" s="73">
        <v>9.67</v>
      </c>
      <c r="I24" s="46">
        <v>0</v>
      </c>
      <c r="J24" s="46">
        <v>0</v>
      </c>
      <c r="K24" s="46">
        <v>0</v>
      </c>
      <c r="L24" s="46">
        <v>5.8</v>
      </c>
      <c r="M24" s="74">
        <v>0</v>
      </c>
      <c r="N24" s="73">
        <v>0</v>
      </c>
      <c r="O24" s="46">
        <v>-39</v>
      </c>
      <c r="P24" s="46">
        <v>0</v>
      </c>
      <c r="Q24" s="46">
        <v>0</v>
      </c>
      <c r="R24" s="46">
        <v>0</v>
      </c>
      <c r="S24" s="74">
        <v>0</v>
      </c>
      <c r="U24" s="73">
        <v>15.47</v>
      </c>
      <c r="V24" s="74">
        <v>-39</v>
      </c>
      <c r="W24">
        <v>9.67</v>
      </c>
      <c r="X24">
        <v>-39</v>
      </c>
      <c r="Y24">
        <v>5.8</v>
      </c>
      <c r="Z24">
        <v>0</v>
      </c>
    </row>
    <row r="25" spans="7:26">
      <c r="G25" t="s">
        <v>67</v>
      </c>
      <c r="H25" s="73">
        <v>20.3</v>
      </c>
      <c r="I25" s="46">
        <v>0</v>
      </c>
      <c r="J25" s="46">
        <v>0</v>
      </c>
      <c r="K25" s="46">
        <v>0</v>
      </c>
      <c r="L25" s="46">
        <v>6.29</v>
      </c>
      <c r="M25" s="74">
        <v>0</v>
      </c>
      <c r="N25" s="73">
        <v>0</v>
      </c>
      <c r="O25" s="46">
        <v>0</v>
      </c>
      <c r="P25" s="46">
        <v>-45</v>
      </c>
      <c r="Q25" s="46">
        <v>0</v>
      </c>
      <c r="R25" s="46">
        <v>0</v>
      </c>
      <c r="S25" s="74">
        <v>0</v>
      </c>
      <c r="U25" s="73">
        <v>26.59</v>
      </c>
      <c r="V25" s="74">
        <v>-45</v>
      </c>
      <c r="W25">
        <v>20.3</v>
      </c>
      <c r="X25">
        <v>0</v>
      </c>
      <c r="Y25">
        <v>6.29</v>
      </c>
      <c r="Z25">
        <v>-45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7.25</v>
      </c>
      <c r="M26" s="74">
        <v>0</v>
      </c>
      <c r="N26" s="73">
        <v>0</v>
      </c>
      <c r="O26" s="46">
        <v>0</v>
      </c>
      <c r="P26" s="46">
        <v>-45</v>
      </c>
      <c r="Q26" s="46">
        <v>0</v>
      </c>
      <c r="R26" s="46">
        <v>0</v>
      </c>
      <c r="S26" s="74">
        <v>0</v>
      </c>
      <c r="U26" s="73">
        <v>7.25</v>
      </c>
      <c r="V26" s="74">
        <v>-45</v>
      </c>
      <c r="W26">
        <v>0</v>
      </c>
      <c r="X26">
        <v>0</v>
      </c>
      <c r="Y26">
        <v>7.25</v>
      </c>
      <c r="Z26">
        <v>-45</v>
      </c>
    </row>
    <row r="27" spans="7:26">
      <c r="G27" t="s">
        <v>69</v>
      </c>
      <c r="H27" s="73">
        <v>30.94</v>
      </c>
      <c r="I27" s="46">
        <v>0</v>
      </c>
      <c r="J27" s="46">
        <v>0</v>
      </c>
      <c r="K27" s="46">
        <v>0</v>
      </c>
      <c r="L27" s="46">
        <v>8.2200000000000006</v>
      </c>
      <c r="M27" s="74">
        <v>0</v>
      </c>
      <c r="N27" s="73">
        <v>0</v>
      </c>
      <c r="O27" s="46">
        <v>0</v>
      </c>
      <c r="P27" s="46">
        <v>-80</v>
      </c>
      <c r="Q27" s="46">
        <v>0</v>
      </c>
      <c r="R27" s="46">
        <v>0</v>
      </c>
      <c r="S27" s="74">
        <v>0</v>
      </c>
      <c r="U27" s="73">
        <v>39.159999999999997</v>
      </c>
      <c r="V27" s="74">
        <v>-80</v>
      </c>
      <c r="W27">
        <v>30.94</v>
      </c>
      <c r="X27">
        <v>0</v>
      </c>
      <c r="Y27">
        <v>8.2200000000000006</v>
      </c>
      <c r="Z27">
        <v>-80</v>
      </c>
    </row>
    <row r="28" spans="7:26">
      <c r="G28" t="s">
        <v>70</v>
      </c>
      <c r="H28" s="73">
        <v>34.81</v>
      </c>
      <c r="I28" s="46">
        <v>0</v>
      </c>
      <c r="J28" s="46">
        <v>0</v>
      </c>
      <c r="K28" s="46">
        <v>0</v>
      </c>
      <c r="L28" s="46">
        <v>9.67</v>
      </c>
      <c r="M28" s="74">
        <v>0</v>
      </c>
      <c r="N28" s="73">
        <v>0</v>
      </c>
      <c r="O28" s="46">
        <v>0</v>
      </c>
      <c r="P28" s="46">
        <v>-15</v>
      </c>
      <c r="Q28" s="46">
        <v>0</v>
      </c>
      <c r="R28" s="46">
        <v>0</v>
      </c>
      <c r="S28" s="74">
        <v>0</v>
      </c>
      <c r="U28" s="73">
        <v>44.48</v>
      </c>
      <c r="V28" s="74">
        <v>-15</v>
      </c>
      <c r="W28">
        <v>34.81</v>
      </c>
      <c r="X28">
        <v>0</v>
      </c>
      <c r="Y28">
        <v>9.67</v>
      </c>
      <c r="Z28">
        <v>-15</v>
      </c>
    </row>
    <row r="29" spans="7:26">
      <c r="G29" t="s">
        <v>71</v>
      </c>
      <c r="H29" s="73">
        <v>40.61</v>
      </c>
      <c r="I29" s="46">
        <v>0</v>
      </c>
      <c r="J29" s="46">
        <v>0</v>
      </c>
      <c r="K29" s="46">
        <v>0</v>
      </c>
      <c r="L29" s="46">
        <v>10.64</v>
      </c>
      <c r="M29" s="74">
        <v>0</v>
      </c>
      <c r="N29" s="73">
        <v>0</v>
      </c>
      <c r="O29" s="46">
        <v>0</v>
      </c>
      <c r="P29" s="46">
        <v>-40</v>
      </c>
      <c r="Q29" s="46">
        <v>0</v>
      </c>
      <c r="R29" s="46">
        <v>0</v>
      </c>
      <c r="S29" s="74">
        <v>0</v>
      </c>
      <c r="U29" s="73">
        <v>51.25</v>
      </c>
      <c r="V29" s="74">
        <v>-40</v>
      </c>
      <c r="W29">
        <v>40.61</v>
      </c>
      <c r="X29">
        <v>0</v>
      </c>
      <c r="Y29">
        <v>10.64</v>
      </c>
      <c r="Z29">
        <v>-40</v>
      </c>
    </row>
    <row r="30" spans="7:26">
      <c r="G30" t="s">
        <v>72</v>
      </c>
      <c r="H30" s="73">
        <v>39.65</v>
      </c>
      <c r="I30" s="46">
        <v>0</v>
      </c>
      <c r="J30" s="46">
        <v>0</v>
      </c>
      <c r="K30" s="46">
        <v>0</v>
      </c>
      <c r="L30" s="46">
        <v>12.57</v>
      </c>
      <c r="M30" s="74">
        <v>0</v>
      </c>
      <c r="N30" s="73">
        <v>0</v>
      </c>
      <c r="O30" s="46">
        <v>0</v>
      </c>
      <c r="P30" s="46">
        <v>-40</v>
      </c>
      <c r="Q30" s="46">
        <v>0</v>
      </c>
      <c r="R30" s="46">
        <v>0</v>
      </c>
      <c r="S30" s="74">
        <v>0</v>
      </c>
      <c r="U30" s="73">
        <v>52.22</v>
      </c>
      <c r="V30" s="74">
        <v>-40</v>
      </c>
      <c r="W30">
        <v>39.65</v>
      </c>
      <c r="X30">
        <v>0</v>
      </c>
      <c r="Y30">
        <v>12.57</v>
      </c>
      <c r="Z30">
        <v>-40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13.54</v>
      </c>
      <c r="M31" s="74">
        <v>0</v>
      </c>
      <c r="N31" s="73">
        <v>0</v>
      </c>
      <c r="O31" s="46">
        <v>0</v>
      </c>
      <c r="P31" s="46">
        <v>-40</v>
      </c>
      <c r="Q31" s="46">
        <v>0</v>
      </c>
      <c r="R31" s="46">
        <v>0</v>
      </c>
      <c r="S31" s="74">
        <v>0</v>
      </c>
      <c r="U31" s="73">
        <v>13.54</v>
      </c>
      <c r="V31" s="74">
        <v>-40</v>
      </c>
      <c r="W31">
        <v>0</v>
      </c>
      <c r="X31">
        <v>0</v>
      </c>
      <c r="Y31">
        <v>13.54</v>
      </c>
      <c r="Z31">
        <v>-40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10.64</v>
      </c>
      <c r="M32" s="74">
        <v>0</v>
      </c>
      <c r="N32" s="73">
        <v>0</v>
      </c>
      <c r="O32" s="46">
        <v>0</v>
      </c>
      <c r="P32" s="46">
        <v>-40</v>
      </c>
      <c r="Q32" s="46">
        <v>0</v>
      </c>
      <c r="R32" s="46">
        <v>0</v>
      </c>
      <c r="S32" s="74">
        <v>0</v>
      </c>
      <c r="U32" s="73">
        <v>10.64</v>
      </c>
      <c r="V32" s="74">
        <v>-40</v>
      </c>
      <c r="W32">
        <v>0</v>
      </c>
      <c r="X32">
        <v>0</v>
      </c>
      <c r="Y32">
        <v>10.64</v>
      </c>
      <c r="Z32">
        <v>-40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13.54</v>
      </c>
      <c r="M33" s="74">
        <v>0</v>
      </c>
      <c r="N33" s="73">
        <v>-44</v>
      </c>
      <c r="O33" s="46">
        <v>-10</v>
      </c>
      <c r="P33" s="46">
        <v>-80</v>
      </c>
      <c r="Q33" s="46">
        <v>0</v>
      </c>
      <c r="R33" s="46">
        <v>0</v>
      </c>
      <c r="S33" s="74">
        <v>0</v>
      </c>
      <c r="U33" s="73">
        <v>13.54</v>
      </c>
      <c r="V33" s="74">
        <v>-134</v>
      </c>
      <c r="W33">
        <v>-44</v>
      </c>
      <c r="X33">
        <v>-10</v>
      </c>
      <c r="Y33">
        <v>13.54</v>
      </c>
      <c r="Z33">
        <v>-80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13.54</v>
      </c>
      <c r="M34" s="74">
        <v>0</v>
      </c>
      <c r="N34" s="73">
        <v>-43</v>
      </c>
      <c r="O34" s="46">
        <v>-20</v>
      </c>
      <c r="P34" s="46">
        <v>-85</v>
      </c>
      <c r="Q34" s="46">
        <v>0</v>
      </c>
      <c r="R34" s="46">
        <v>0</v>
      </c>
      <c r="S34" s="74">
        <v>0</v>
      </c>
      <c r="U34" s="73">
        <v>13.54</v>
      </c>
      <c r="V34" s="74">
        <v>-148</v>
      </c>
      <c r="W34">
        <v>-43</v>
      </c>
      <c r="X34">
        <v>-20</v>
      </c>
      <c r="Y34">
        <v>13.54</v>
      </c>
      <c r="Z34">
        <v>-85</v>
      </c>
    </row>
    <row r="35" spans="7:26">
      <c r="G35" t="s">
        <v>77</v>
      </c>
      <c r="H35" s="73">
        <v>6.77</v>
      </c>
      <c r="I35" s="46">
        <v>0</v>
      </c>
      <c r="J35" s="46">
        <v>0</v>
      </c>
      <c r="K35" s="46">
        <v>0</v>
      </c>
      <c r="L35" s="46">
        <v>12.86</v>
      </c>
      <c r="M35" s="74">
        <v>0</v>
      </c>
      <c r="N35" s="73">
        <v>0</v>
      </c>
      <c r="O35" s="46">
        <v>-35</v>
      </c>
      <c r="P35" s="46">
        <v>-100</v>
      </c>
      <c r="Q35" s="46">
        <v>0</v>
      </c>
      <c r="R35" s="46">
        <v>0</v>
      </c>
      <c r="S35" s="74">
        <v>0</v>
      </c>
      <c r="U35" s="73">
        <v>19.63</v>
      </c>
      <c r="V35" s="74">
        <v>-135</v>
      </c>
      <c r="W35">
        <v>6.77</v>
      </c>
      <c r="X35">
        <v>-35</v>
      </c>
      <c r="Y35">
        <v>12.86</v>
      </c>
      <c r="Z35">
        <v>-100</v>
      </c>
    </row>
    <row r="36" spans="7:26">
      <c r="G36" t="s">
        <v>78</v>
      </c>
      <c r="H36" s="73">
        <v>38.68</v>
      </c>
      <c r="I36" s="46">
        <v>0</v>
      </c>
      <c r="J36" s="46">
        <v>0</v>
      </c>
      <c r="K36" s="46">
        <v>0</v>
      </c>
      <c r="L36" s="46">
        <v>11.89</v>
      </c>
      <c r="M36" s="74">
        <v>0</v>
      </c>
      <c r="N36" s="73">
        <v>0</v>
      </c>
      <c r="O36" s="46">
        <v>-31</v>
      </c>
      <c r="P36" s="46">
        <v>-100</v>
      </c>
      <c r="Q36" s="46">
        <v>0</v>
      </c>
      <c r="R36" s="46">
        <v>0</v>
      </c>
      <c r="S36" s="74">
        <v>0</v>
      </c>
      <c r="U36" s="73">
        <v>50.57</v>
      </c>
      <c r="V36" s="74">
        <v>-131</v>
      </c>
      <c r="W36">
        <v>38.68</v>
      </c>
      <c r="X36">
        <v>-31</v>
      </c>
      <c r="Y36">
        <v>11.89</v>
      </c>
      <c r="Z36">
        <v>-100</v>
      </c>
    </row>
    <row r="37" spans="7:26">
      <c r="G37" t="s">
        <v>79</v>
      </c>
      <c r="H37" s="73">
        <v>48.35</v>
      </c>
      <c r="I37" s="46">
        <v>0</v>
      </c>
      <c r="J37" s="46">
        <v>0</v>
      </c>
      <c r="K37" s="46">
        <v>0</v>
      </c>
      <c r="L37" s="46">
        <v>11.12</v>
      </c>
      <c r="M37" s="74">
        <v>0</v>
      </c>
      <c r="N37" s="73">
        <v>0</v>
      </c>
      <c r="O37" s="46">
        <v>-33</v>
      </c>
      <c r="P37" s="46">
        <v>-100</v>
      </c>
      <c r="Q37" s="46">
        <v>0</v>
      </c>
      <c r="R37" s="46">
        <v>0</v>
      </c>
      <c r="S37" s="74">
        <v>0</v>
      </c>
      <c r="U37" s="73">
        <v>59.47</v>
      </c>
      <c r="V37" s="74">
        <v>-133</v>
      </c>
      <c r="W37">
        <v>48.35</v>
      </c>
      <c r="X37">
        <v>-33</v>
      </c>
      <c r="Y37">
        <v>11.12</v>
      </c>
      <c r="Z37">
        <v>-100</v>
      </c>
    </row>
    <row r="38" spans="7:26">
      <c r="G38" t="s">
        <v>80</v>
      </c>
      <c r="H38" s="73">
        <v>40.619999999999997</v>
      </c>
      <c r="I38" s="46">
        <v>0</v>
      </c>
      <c r="J38" s="46">
        <v>0</v>
      </c>
      <c r="K38" s="46">
        <v>0</v>
      </c>
      <c r="L38" s="46">
        <v>10.15</v>
      </c>
      <c r="M38" s="74">
        <v>0</v>
      </c>
      <c r="N38" s="73">
        <v>0</v>
      </c>
      <c r="O38" s="46">
        <v>-25</v>
      </c>
      <c r="P38" s="46">
        <v>-100</v>
      </c>
      <c r="Q38" s="46">
        <v>0</v>
      </c>
      <c r="R38" s="46">
        <v>0</v>
      </c>
      <c r="S38" s="74">
        <v>0</v>
      </c>
      <c r="U38" s="73">
        <v>50.77</v>
      </c>
      <c r="V38" s="74">
        <v>-125</v>
      </c>
      <c r="W38">
        <v>40.619999999999997</v>
      </c>
      <c r="X38">
        <v>-25</v>
      </c>
      <c r="Y38">
        <v>10.15</v>
      </c>
      <c r="Z38">
        <v>-100</v>
      </c>
    </row>
    <row r="39" spans="7:26">
      <c r="G39" t="s">
        <v>81</v>
      </c>
      <c r="H39" s="73">
        <v>50.28</v>
      </c>
      <c r="I39" s="46">
        <v>0</v>
      </c>
      <c r="J39" s="46">
        <v>0</v>
      </c>
      <c r="K39" s="46">
        <v>0</v>
      </c>
      <c r="L39" s="46">
        <v>10.64</v>
      </c>
      <c r="M39" s="74">
        <v>0</v>
      </c>
      <c r="N39" s="73">
        <v>0</v>
      </c>
      <c r="O39" s="46">
        <v>-32</v>
      </c>
      <c r="P39" s="46">
        <v>-70</v>
      </c>
      <c r="Q39" s="46">
        <v>0</v>
      </c>
      <c r="R39" s="46">
        <v>0</v>
      </c>
      <c r="S39" s="74">
        <v>0</v>
      </c>
      <c r="U39" s="73">
        <v>60.92</v>
      </c>
      <c r="V39" s="74">
        <v>-102</v>
      </c>
      <c r="W39">
        <v>50.28</v>
      </c>
      <c r="X39">
        <v>-32</v>
      </c>
      <c r="Y39">
        <v>10.64</v>
      </c>
      <c r="Z39">
        <v>-70</v>
      </c>
    </row>
    <row r="40" spans="7:26">
      <c r="G40" t="s">
        <v>82</v>
      </c>
      <c r="H40" s="73">
        <v>44.48</v>
      </c>
      <c r="I40" s="46">
        <v>0</v>
      </c>
      <c r="J40" s="46">
        <v>0</v>
      </c>
      <c r="K40" s="46">
        <v>0</v>
      </c>
      <c r="L40" s="46">
        <v>10.64</v>
      </c>
      <c r="M40" s="74">
        <v>0</v>
      </c>
      <c r="N40" s="73">
        <v>0</v>
      </c>
      <c r="O40" s="46">
        <v>-19</v>
      </c>
      <c r="P40" s="46">
        <v>-20</v>
      </c>
      <c r="Q40" s="46">
        <v>0</v>
      </c>
      <c r="R40" s="46">
        <v>0</v>
      </c>
      <c r="S40" s="74">
        <v>0</v>
      </c>
      <c r="U40" s="73">
        <v>55.12</v>
      </c>
      <c r="V40" s="74">
        <v>-39</v>
      </c>
      <c r="W40">
        <v>44.48</v>
      </c>
      <c r="X40">
        <v>-19</v>
      </c>
      <c r="Y40">
        <v>10.64</v>
      </c>
      <c r="Z40">
        <v>-20</v>
      </c>
    </row>
    <row r="41" spans="7:26">
      <c r="G41" t="s">
        <v>83</v>
      </c>
      <c r="H41" s="73">
        <v>47.38</v>
      </c>
      <c r="I41" s="46">
        <v>0</v>
      </c>
      <c r="J41" s="46">
        <v>38.68</v>
      </c>
      <c r="K41" s="46">
        <v>0</v>
      </c>
      <c r="L41" s="46">
        <v>10.64</v>
      </c>
      <c r="M41" s="74">
        <v>0</v>
      </c>
      <c r="N41" s="73">
        <v>0</v>
      </c>
      <c r="O41" s="46">
        <v>-22</v>
      </c>
      <c r="P41" s="46">
        <v>0</v>
      </c>
      <c r="Q41" s="46">
        <v>0</v>
      </c>
      <c r="R41" s="46">
        <v>0</v>
      </c>
      <c r="S41" s="74">
        <v>0</v>
      </c>
      <c r="U41" s="73">
        <v>96.7</v>
      </c>
      <c r="V41" s="74">
        <v>-22</v>
      </c>
      <c r="W41">
        <v>47.38</v>
      </c>
      <c r="X41">
        <v>-22</v>
      </c>
      <c r="Y41">
        <v>10.64</v>
      </c>
      <c r="Z41">
        <v>38.68</v>
      </c>
    </row>
    <row r="42" spans="7:26">
      <c r="G42" t="s">
        <v>84</v>
      </c>
      <c r="H42" s="73">
        <v>59.96</v>
      </c>
      <c r="I42" s="46">
        <v>0</v>
      </c>
      <c r="J42" s="46">
        <v>29.01</v>
      </c>
      <c r="K42" s="46">
        <v>0</v>
      </c>
      <c r="L42" s="46">
        <v>10.15</v>
      </c>
      <c r="M42" s="74">
        <v>0</v>
      </c>
      <c r="N42" s="73">
        <v>0</v>
      </c>
      <c r="O42" s="46">
        <v>-23</v>
      </c>
      <c r="P42" s="46">
        <v>0</v>
      </c>
      <c r="Q42" s="46">
        <v>0</v>
      </c>
      <c r="R42" s="46">
        <v>0</v>
      </c>
      <c r="S42" s="74">
        <v>0</v>
      </c>
      <c r="U42" s="73">
        <v>99.12</v>
      </c>
      <c r="V42" s="74">
        <v>-23</v>
      </c>
      <c r="W42">
        <v>59.96</v>
      </c>
      <c r="X42">
        <v>-23</v>
      </c>
      <c r="Y42">
        <v>10.15</v>
      </c>
      <c r="Z42">
        <v>29.01</v>
      </c>
    </row>
    <row r="43" spans="7:26">
      <c r="G43" t="s">
        <v>85</v>
      </c>
      <c r="H43" s="73">
        <v>40.61</v>
      </c>
      <c r="I43" s="46">
        <v>0</v>
      </c>
      <c r="J43" s="46">
        <v>19.34</v>
      </c>
      <c r="K43" s="46">
        <v>0</v>
      </c>
      <c r="L43" s="46">
        <v>9.67</v>
      </c>
      <c r="M43" s="74">
        <v>0</v>
      </c>
      <c r="N43" s="73">
        <v>0</v>
      </c>
      <c r="O43" s="46">
        <v>-45</v>
      </c>
      <c r="P43" s="46">
        <v>0</v>
      </c>
      <c r="Q43" s="46">
        <v>0</v>
      </c>
      <c r="R43" s="46">
        <v>0</v>
      </c>
      <c r="S43" s="74">
        <v>0</v>
      </c>
      <c r="U43" s="73">
        <v>69.62</v>
      </c>
      <c r="V43" s="74">
        <v>-45</v>
      </c>
      <c r="W43">
        <v>40.61</v>
      </c>
      <c r="X43">
        <v>-45</v>
      </c>
      <c r="Y43">
        <v>9.67</v>
      </c>
      <c r="Z43">
        <v>19.34</v>
      </c>
    </row>
    <row r="44" spans="7:26">
      <c r="G44" t="s">
        <v>86</v>
      </c>
      <c r="H44" s="73">
        <v>85.1</v>
      </c>
      <c r="I44" s="46">
        <v>0</v>
      </c>
      <c r="J44" s="46">
        <v>19.34</v>
      </c>
      <c r="K44" s="46">
        <v>0</v>
      </c>
      <c r="L44" s="46">
        <v>8.6999999999999993</v>
      </c>
      <c r="M44" s="74">
        <v>0</v>
      </c>
      <c r="N44" s="73">
        <v>0</v>
      </c>
      <c r="O44" s="46">
        <v>-40</v>
      </c>
      <c r="P44" s="46">
        <v>0</v>
      </c>
      <c r="Q44" s="46">
        <v>0</v>
      </c>
      <c r="R44" s="46">
        <v>0</v>
      </c>
      <c r="S44" s="74">
        <v>0</v>
      </c>
      <c r="U44" s="73">
        <v>113.14</v>
      </c>
      <c r="V44" s="74">
        <v>-40</v>
      </c>
      <c r="W44">
        <v>85.1</v>
      </c>
      <c r="X44">
        <v>-40</v>
      </c>
      <c r="Y44">
        <v>8.6999999999999993</v>
      </c>
      <c r="Z44">
        <v>19.34</v>
      </c>
    </row>
    <row r="45" spans="7:26">
      <c r="G45" t="s">
        <v>87</v>
      </c>
      <c r="H45" s="73">
        <v>106.37</v>
      </c>
      <c r="I45" s="46">
        <v>0</v>
      </c>
      <c r="J45" s="46">
        <v>29.01</v>
      </c>
      <c r="K45" s="46">
        <v>0</v>
      </c>
      <c r="L45" s="46">
        <v>7.45</v>
      </c>
      <c r="M45" s="74">
        <v>0</v>
      </c>
      <c r="N45" s="73">
        <v>0</v>
      </c>
      <c r="O45" s="46">
        <v>-27</v>
      </c>
      <c r="P45" s="46">
        <v>0</v>
      </c>
      <c r="Q45" s="46">
        <v>0</v>
      </c>
      <c r="R45" s="46">
        <v>0</v>
      </c>
      <c r="S45" s="74">
        <v>0</v>
      </c>
      <c r="U45" s="73">
        <v>142.83000000000001</v>
      </c>
      <c r="V45" s="74">
        <v>-27</v>
      </c>
      <c r="W45">
        <v>106.37</v>
      </c>
      <c r="X45">
        <v>-27</v>
      </c>
      <c r="Y45">
        <v>7.45</v>
      </c>
      <c r="Z45">
        <v>29.01</v>
      </c>
    </row>
    <row r="46" spans="7:26">
      <c r="G46" t="s">
        <v>88</v>
      </c>
      <c r="H46" s="73">
        <v>137.31</v>
      </c>
      <c r="I46" s="46">
        <v>0</v>
      </c>
      <c r="J46" s="46">
        <v>29.01</v>
      </c>
      <c r="K46" s="46">
        <v>0</v>
      </c>
      <c r="L46" s="46">
        <v>6.77</v>
      </c>
      <c r="M46" s="74">
        <v>0</v>
      </c>
      <c r="N46" s="73">
        <v>0</v>
      </c>
      <c r="O46" s="46">
        <v>-31</v>
      </c>
      <c r="P46" s="46">
        <v>0</v>
      </c>
      <c r="Q46" s="46">
        <v>0</v>
      </c>
      <c r="R46" s="46">
        <v>0</v>
      </c>
      <c r="S46" s="74">
        <v>0</v>
      </c>
      <c r="U46" s="73">
        <v>173.09</v>
      </c>
      <c r="V46" s="74">
        <v>-31</v>
      </c>
      <c r="W46">
        <v>137.31</v>
      </c>
      <c r="X46">
        <v>-31</v>
      </c>
      <c r="Y46">
        <v>6.77</v>
      </c>
      <c r="Z46">
        <v>29.01</v>
      </c>
    </row>
    <row r="47" spans="7:26">
      <c r="G47" t="s">
        <v>89</v>
      </c>
      <c r="H47" s="73">
        <v>146.02000000000001</v>
      </c>
      <c r="I47" s="46">
        <v>0</v>
      </c>
      <c r="J47" s="46">
        <v>41.58</v>
      </c>
      <c r="K47" s="46">
        <v>0</v>
      </c>
      <c r="L47" s="46">
        <v>5.8</v>
      </c>
      <c r="M47" s="74">
        <v>0</v>
      </c>
      <c r="N47" s="73">
        <v>0</v>
      </c>
      <c r="O47" s="46">
        <v>-15</v>
      </c>
      <c r="P47" s="46">
        <v>0</v>
      </c>
      <c r="Q47" s="46">
        <v>0</v>
      </c>
      <c r="R47" s="46">
        <v>0</v>
      </c>
      <c r="S47" s="74">
        <v>0</v>
      </c>
      <c r="U47" s="73">
        <v>193.4</v>
      </c>
      <c r="V47" s="74">
        <v>-15</v>
      </c>
      <c r="W47">
        <v>146.02000000000001</v>
      </c>
      <c r="X47">
        <v>-15</v>
      </c>
      <c r="Y47">
        <v>5.8</v>
      </c>
      <c r="Z47">
        <v>41.58</v>
      </c>
    </row>
    <row r="48" spans="7:26">
      <c r="G48" t="s">
        <v>90</v>
      </c>
      <c r="H48" s="73">
        <v>142.13999999999999</v>
      </c>
      <c r="I48" s="46">
        <v>0</v>
      </c>
      <c r="J48" s="46">
        <v>33.85</v>
      </c>
      <c r="K48" s="46">
        <v>0</v>
      </c>
      <c r="L48" s="46">
        <v>5.32</v>
      </c>
      <c r="M48" s="74">
        <v>0</v>
      </c>
      <c r="N48" s="73">
        <v>0</v>
      </c>
      <c r="O48" s="46">
        <v>-25</v>
      </c>
      <c r="P48" s="46">
        <v>0</v>
      </c>
      <c r="Q48" s="46">
        <v>0</v>
      </c>
      <c r="R48" s="46">
        <v>0</v>
      </c>
      <c r="S48" s="74">
        <v>0</v>
      </c>
      <c r="U48" s="73">
        <v>181.31</v>
      </c>
      <c r="V48" s="74">
        <v>-25</v>
      </c>
      <c r="W48">
        <v>142.13999999999999</v>
      </c>
      <c r="X48">
        <v>-25</v>
      </c>
      <c r="Y48">
        <v>5.32</v>
      </c>
      <c r="Z48">
        <v>33.85</v>
      </c>
    </row>
    <row r="49" spans="7:26">
      <c r="G49" t="s">
        <v>91</v>
      </c>
      <c r="H49" s="73">
        <v>145.05000000000001</v>
      </c>
      <c r="I49" s="46">
        <v>0</v>
      </c>
      <c r="J49" s="46">
        <v>41.58</v>
      </c>
      <c r="K49" s="46">
        <v>0</v>
      </c>
      <c r="L49" s="46">
        <v>5.32</v>
      </c>
      <c r="M49" s="74">
        <v>0</v>
      </c>
      <c r="N49" s="73">
        <v>0</v>
      </c>
      <c r="O49" s="46">
        <v>-22</v>
      </c>
      <c r="P49" s="46">
        <v>0</v>
      </c>
      <c r="Q49" s="46">
        <v>0</v>
      </c>
      <c r="R49" s="46">
        <v>0</v>
      </c>
      <c r="S49" s="74">
        <v>0</v>
      </c>
      <c r="U49" s="73">
        <v>191.95</v>
      </c>
      <c r="V49" s="74">
        <v>-22</v>
      </c>
      <c r="W49">
        <v>145.05000000000001</v>
      </c>
      <c r="X49">
        <v>-22</v>
      </c>
      <c r="Y49">
        <v>5.32</v>
      </c>
      <c r="Z49">
        <v>41.58</v>
      </c>
    </row>
    <row r="50" spans="7:26">
      <c r="G50" t="s">
        <v>92</v>
      </c>
      <c r="H50" s="73">
        <v>133.44</v>
      </c>
      <c r="I50" s="46">
        <v>0</v>
      </c>
      <c r="J50" s="46">
        <v>34.81</v>
      </c>
      <c r="K50" s="46">
        <v>0</v>
      </c>
      <c r="L50" s="46">
        <v>4.84</v>
      </c>
      <c r="M50" s="74">
        <v>0</v>
      </c>
      <c r="N50" s="73">
        <v>0</v>
      </c>
      <c r="O50" s="46">
        <v>-17</v>
      </c>
      <c r="P50" s="46">
        <v>0</v>
      </c>
      <c r="Q50" s="46">
        <v>0</v>
      </c>
      <c r="R50" s="46">
        <v>0</v>
      </c>
      <c r="S50" s="74">
        <v>0</v>
      </c>
      <c r="U50" s="73">
        <v>173.09</v>
      </c>
      <c r="V50" s="74">
        <v>-17</v>
      </c>
      <c r="W50">
        <v>133.44</v>
      </c>
      <c r="X50">
        <v>-17</v>
      </c>
      <c r="Y50">
        <v>4.84</v>
      </c>
      <c r="Z50">
        <v>34.81</v>
      </c>
    </row>
    <row r="51" spans="7:26">
      <c r="G51" t="s">
        <v>93</v>
      </c>
      <c r="H51" s="73">
        <v>110.24</v>
      </c>
      <c r="I51" s="46">
        <v>0</v>
      </c>
      <c r="J51" s="46">
        <v>25.14</v>
      </c>
      <c r="K51" s="46">
        <v>0</v>
      </c>
      <c r="L51" s="46">
        <v>4.84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140.22</v>
      </c>
      <c r="V51" s="74">
        <v>0</v>
      </c>
      <c r="W51">
        <v>110.24</v>
      </c>
      <c r="X51">
        <v>0</v>
      </c>
      <c r="Y51">
        <v>4.84</v>
      </c>
      <c r="Z51">
        <v>25.14</v>
      </c>
    </row>
    <row r="52" spans="7:26">
      <c r="G52" t="s">
        <v>94</v>
      </c>
      <c r="H52" s="73">
        <v>96.7</v>
      </c>
      <c r="I52" s="46">
        <v>0</v>
      </c>
      <c r="J52" s="46">
        <v>18.37</v>
      </c>
      <c r="K52" s="46">
        <v>0</v>
      </c>
      <c r="L52" s="46">
        <v>3.87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118.94</v>
      </c>
      <c r="V52" s="74">
        <v>0</v>
      </c>
      <c r="W52">
        <v>96.7</v>
      </c>
      <c r="X52">
        <v>0</v>
      </c>
      <c r="Y52">
        <v>3.87</v>
      </c>
      <c r="Z52">
        <v>18.37</v>
      </c>
    </row>
    <row r="53" spans="7:26">
      <c r="G53" t="s">
        <v>95</v>
      </c>
      <c r="H53" s="73">
        <v>94.77</v>
      </c>
      <c r="I53" s="46">
        <v>0</v>
      </c>
      <c r="J53" s="46">
        <v>19.34</v>
      </c>
      <c r="K53" s="46">
        <v>0</v>
      </c>
      <c r="L53" s="46">
        <v>3.38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117.49</v>
      </c>
      <c r="V53" s="74">
        <v>0</v>
      </c>
      <c r="W53">
        <v>94.77</v>
      </c>
      <c r="X53">
        <v>0</v>
      </c>
      <c r="Y53">
        <v>3.38</v>
      </c>
      <c r="Z53">
        <v>19.34</v>
      </c>
    </row>
    <row r="54" spans="7:26">
      <c r="G54" t="s">
        <v>96</v>
      </c>
      <c r="H54" s="73">
        <v>75.430000000000007</v>
      </c>
      <c r="I54" s="46">
        <v>0</v>
      </c>
      <c r="J54" s="46">
        <v>0</v>
      </c>
      <c r="K54" s="46">
        <v>0</v>
      </c>
      <c r="L54" s="46">
        <v>2.9</v>
      </c>
      <c r="M54" s="74">
        <v>0</v>
      </c>
      <c r="N54" s="73">
        <v>0</v>
      </c>
      <c r="O54" s="46">
        <v>0</v>
      </c>
      <c r="P54" s="46">
        <v>-5</v>
      </c>
      <c r="Q54" s="46">
        <v>0</v>
      </c>
      <c r="R54" s="46">
        <v>0</v>
      </c>
      <c r="S54" s="74">
        <v>0</v>
      </c>
      <c r="U54" s="73">
        <v>78.33</v>
      </c>
      <c r="V54" s="74">
        <v>-5</v>
      </c>
      <c r="W54">
        <v>75.430000000000007</v>
      </c>
      <c r="X54">
        <v>0</v>
      </c>
      <c r="Y54">
        <v>2.9</v>
      </c>
      <c r="Z54">
        <v>-5</v>
      </c>
    </row>
    <row r="55" spans="7:26">
      <c r="G55" t="s">
        <v>97</v>
      </c>
      <c r="H55" s="73">
        <v>0</v>
      </c>
      <c r="I55" s="46">
        <v>36.74</v>
      </c>
      <c r="J55" s="46">
        <v>0</v>
      </c>
      <c r="K55" s="46">
        <v>0</v>
      </c>
      <c r="L55" s="46">
        <v>2.42</v>
      </c>
      <c r="M55" s="74">
        <v>0</v>
      </c>
      <c r="N55" s="73">
        <v>-9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39.159999999999997</v>
      </c>
      <c r="V55" s="74">
        <v>-9</v>
      </c>
      <c r="W55">
        <v>-9</v>
      </c>
      <c r="X55">
        <v>36.74</v>
      </c>
      <c r="Y55">
        <v>2.42</v>
      </c>
      <c r="Z55">
        <v>0</v>
      </c>
    </row>
    <row r="56" spans="7:26">
      <c r="G56" t="s">
        <v>98</v>
      </c>
      <c r="H56" s="73">
        <v>0</v>
      </c>
      <c r="I56" s="46">
        <v>38.68</v>
      </c>
      <c r="J56" s="46">
        <v>0</v>
      </c>
      <c r="K56" s="46">
        <v>0</v>
      </c>
      <c r="L56" s="46">
        <v>2.42</v>
      </c>
      <c r="M56" s="74">
        <v>0</v>
      </c>
      <c r="N56" s="73">
        <v>-42</v>
      </c>
      <c r="O56" s="46">
        <v>0</v>
      </c>
      <c r="P56" s="46">
        <v>-5</v>
      </c>
      <c r="Q56" s="46">
        <v>0</v>
      </c>
      <c r="R56" s="46">
        <v>0</v>
      </c>
      <c r="S56" s="74">
        <v>0</v>
      </c>
      <c r="U56" s="73">
        <v>41.1</v>
      </c>
      <c r="V56" s="74">
        <v>-47</v>
      </c>
      <c r="W56">
        <v>-42</v>
      </c>
      <c r="X56">
        <v>38.68</v>
      </c>
      <c r="Y56">
        <v>2.42</v>
      </c>
      <c r="Z56">
        <v>-5</v>
      </c>
    </row>
    <row r="57" spans="7:26">
      <c r="G57" t="s">
        <v>99</v>
      </c>
      <c r="H57" s="73">
        <v>0</v>
      </c>
      <c r="I57" s="46">
        <v>24.18</v>
      </c>
      <c r="J57" s="46">
        <v>29.97</v>
      </c>
      <c r="K57" s="46">
        <v>0</v>
      </c>
      <c r="L57" s="46">
        <v>2.42</v>
      </c>
      <c r="M57" s="74">
        <v>0</v>
      </c>
      <c r="N57" s="73">
        <v>-78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56.57</v>
      </c>
      <c r="V57" s="74">
        <v>-78</v>
      </c>
      <c r="W57">
        <v>-78</v>
      </c>
      <c r="X57">
        <v>24.18</v>
      </c>
      <c r="Y57">
        <v>2.42</v>
      </c>
      <c r="Z57">
        <v>29.97</v>
      </c>
    </row>
    <row r="58" spans="7:26">
      <c r="G58" t="s">
        <v>100</v>
      </c>
      <c r="H58" s="73">
        <v>0</v>
      </c>
      <c r="I58" s="46">
        <v>19.34</v>
      </c>
      <c r="J58" s="46">
        <v>0</v>
      </c>
      <c r="K58" s="46">
        <v>0</v>
      </c>
      <c r="L58" s="46">
        <v>2.42</v>
      </c>
      <c r="M58" s="74">
        <v>0</v>
      </c>
      <c r="N58" s="73">
        <v>-81</v>
      </c>
      <c r="O58" s="46">
        <v>0</v>
      </c>
      <c r="P58" s="46">
        <v>-18</v>
      </c>
      <c r="Q58" s="46">
        <v>0</v>
      </c>
      <c r="R58" s="46">
        <v>0</v>
      </c>
      <c r="S58" s="74">
        <v>0</v>
      </c>
      <c r="U58" s="73">
        <v>21.76</v>
      </c>
      <c r="V58" s="74">
        <v>-99</v>
      </c>
      <c r="W58">
        <v>-81</v>
      </c>
      <c r="X58">
        <v>19.34</v>
      </c>
      <c r="Y58">
        <v>2.42</v>
      </c>
      <c r="Z58">
        <v>-18</v>
      </c>
    </row>
    <row r="59" spans="7:26">
      <c r="G59" t="s">
        <v>101</v>
      </c>
      <c r="H59" s="73">
        <v>0</v>
      </c>
      <c r="I59" s="46">
        <v>0</v>
      </c>
      <c r="J59" s="46">
        <v>12.57</v>
      </c>
      <c r="K59" s="46">
        <v>0</v>
      </c>
      <c r="L59" s="46">
        <v>2.42</v>
      </c>
      <c r="M59" s="74">
        <v>0</v>
      </c>
      <c r="N59" s="73">
        <v>-44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14.99</v>
      </c>
      <c r="V59" s="74">
        <v>-44</v>
      </c>
      <c r="W59">
        <v>-44</v>
      </c>
      <c r="X59">
        <v>0</v>
      </c>
      <c r="Y59">
        <v>2.42</v>
      </c>
      <c r="Z59">
        <v>12.57</v>
      </c>
    </row>
    <row r="60" spans="7:26">
      <c r="G60" t="s">
        <v>102</v>
      </c>
      <c r="H60" s="73">
        <v>0</v>
      </c>
      <c r="I60" s="46">
        <v>0</v>
      </c>
      <c r="J60" s="46">
        <v>19.34</v>
      </c>
      <c r="K60" s="46">
        <v>0</v>
      </c>
      <c r="L60" s="46">
        <v>2.42</v>
      </c>
      <c r="M60" s="74">
        <v>0</v>
      </c>
      <c r="N60" s="73">
        <v>-48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21.76</v>
      </c>
      <c r="V60" s="74">
        <v>-48</v>
      </c>
      <c r="W60">
        <v>-48</v>
      </c>
      <c r="X60">
        <v>0</v>
      </c>
      <c r="Y60">
        <v>2.42</v>
      </c>
      <c r="Z60">
        <v>19.34</v>
      </c>
    </row>
    <row r="61" spans="7:26">
      <c r="G61" t="s">
        <v>103</v>
      </c>
      <c r="H61" s="73">
        <v>9.67</v>
      </c>
      <c r="I61" s="46">
        <v>0</v>
      </c>
      <c r="J61" s="46">
        <v>29.01</v>
      </c>
      <c r="K61" s="46">
        <v>0</v>
      </c>
      <c r="L61" s="46">
        <v>3.38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42.06</v>
      </c>
      <c r="V61" s="74">
        <v>0</v>
      </c>
      <c r="W61">
        <v>9.67</v>
      </c>
      <c r="X61">
        <v>0</v>
      </c>
      <c r="Y61">
        <v>3.38</v>
      </c>
      <c r="Z61">
        <v>29.01</v>
      </c>
    </row>
    <row r="62" spans="7:26">
      <c r="G62" t="s">
        <v>104</v>
      </c>
      <c r="H62" s="73">
        <v>15.47</v>
      </c>
      <c r="I62" s="46">
        <v>0</v>
      </c>
      <c r="J62" s="46">
        <v>35.78</v>
      </c>
      <c r="K62" s="46">
        <v>0</v>
      </c>
      <c r="L62" s="46">
        <v>4.3499999999999996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55.6</v>
      </c>
      <c r="V62" s="74">
        <v>0</v>
      </c>
      <c r="W62">
        <v>15.47</v>
      </c>
      <c r="X62">
        <v>0</v>
      </c>
      <c r="Y62">
        <v>4.3499999999999996</v>
      </c>
      <c r="Z62">
        <v>35.78</v>
      </c>
    </row>
    <row r="63" spans="7:26">
      <c r="G63" t="s">
        <v>105</v>
      </c>
      <c r="H63" s="73">
        <v>73.489999999999995</v>
      </c>
      <c r="I63" s="46">
        <v>0</v>
      </c>
      <c r="J63" s="46">
        <v>0</v>
      </c>
      <c r="K63" s="46">
        <v>0</v>
      </c>
      <c r="L63" s="46">
        <v>4.84</v>
      </c>
      <c r="M63" s="74">
        <v>0</v>
      </c>
      <c r="N63" s="73">
        <v>0</v>
      </c>
      <c r="O63" s="46">
        <v>0</v>
      </c>
      <c r="P63" s="46">
        <v>-16</v>
      </c>
      <c r="Q63" s="46">
        <v>0</v>
      </c>
      <c r="R63" s="46">
        <v>0</v>
      </c>
      <c r="S63" s="74">
        <v>0</v>
      </c>
      <c r="U63" s="73">
        <v>78.33</v>
      </c>
      <c r="V63" s="74">
        <v>-16</v>
      </c>
      <c r="W63">
        <v>73.489999999999995</v>
      </c>
      <c r="X63">
        <v>0</v>
      </c>
      <c r="Y63">
        <v>4.84</v>
      </c>
      <c r="Z63">
        <v>-16</v>
      </c>
    </row>
    <row r="64" spans="7:26">
      <c r="G64" t="s">
        <v>106</v>
      </c>
      <c r="H64" s="73">
        <v>87.03</v>
      </c>
      <c r="I64" s="46">
        <v>0</v>
      </c>
      <c r="J64" s="46">
        <v>0</v>
      </c>
      <c r="K64" s="46">
        <v>0</v>
      </c>
      <c r="L64" s="46">
        <v>5.32</v>
      </c>
      <c r="M64" s="74">
        <v>0</v>
      </c>
      <c r="N64" s="73">
        <v>0</v>
      </c>
      <c r="O64" s="46">
        <v>0</v>
      </c>
      <c r="P64" s="46">
        <v>-22</v>
      </c>
      <c r="Q64" s="46">
        <v>0</v>
      </c>
      <c r="R64" s="46">
        <v>0</v>
      </c>
      <c r="S64" s="74">
        <v>0</v>
      </c>
      <c r="U64" s="73">
        <v>92.35</v>
      </c>
      <c r="V64" s="74">
        <v>-22</v>
      </c>
      <c r="W64">
        <v>87.03</v>
      </c>
      <c r="X64">
        <v>0</v>
      </c>
      <c r="Y64">
        <v>5.32</v>
      </c>
      <c r="Z64">
        <v>-22</v>
      </c>
    </row>
    <row r="65" spans="7:26">
      <c r="G65" t="s">
        <v>107</v>
      </c>
      <c r="H65" s="73">
        <v>116.04</v>
      </c>
      <c r="I65" s="46">
        <v>0</v>
      </c>
      <c r="J65" s="46">
        <v>0</v>
      </c>
      <c r="K65" s="46">
        <v>0</v>
      </c>
      <c r="L65" s="46">
        <v>5.32</v>
      </c>
      <c r="M65" s="74">
        <v>0</v>
      </c>
      <c r="N65" s="73">
        <v>0</v>
      </c>
      <c r="O65" s="46">
        <v>0</v>
      </c>
      <c r="P65" s="46">
        <v>-25</v>
      </c>
      <c r="Q65" s="46">
        <v>0</v>
      </c>
      <c r="R65" s="46">
        <v>0</v>
      </c>
      <c r="S65" s="74">
        <v>0</v>
      </c>
      <c r="U65" s="73">
        <v>121.36</v>
      </c>
      <c r="V65" s="74">
        <v>-25</v>
      </c>
      <c r="W65">
        <v>116.04</v>
      </c>
      <c r="X65">
        <v>0</v>
      </c>
      <c r="Y65">
        <v>5.32</v>
      </c>
      <c r="Z65">
        <v>-25</v>
      </c>
    </row>
    <row r="66" spans="7:26">
      <c r="G66" t="s">
        <v>108</v>
      </c>
      <c r="H66" s="73">
        <v>145.05000000000001</v>
      </c>
      <c r="I66" s="46">
        <v>0</v>
      </c>
      <c r="J66" s="46">
        <v>0</v>
      </c>
      <c r="K66" s="46">
        <v>0</v>
      </c>
      <c r="L66" s="46">
        <v>6.29</v>
      </c>
      <c r="M66" s="74">
        <v>0</v>
      </c>
      <c r="N66" s="73">
        <v>0</v>
      </c>
      <c r="O66" s="46">
        <v>0</v>
      </c>
      <c r="P66" s="46">
        <v>-26</v>
      </c>
      <c r="Q66" s="46">
        <v>0</v>
      </c>
      <c r="R66" s="46">
        <v>0</v>
      </c>
      <c r="S66" s="74">
        <v>0</v>
      </c>
      <c r="U66" s="73">
        <v>151.34</v>
      </c>
      <c r="V66" s="74">
        <v>-26</v>
      </c>
      <c r="W66">
        <v>145.05000000000001</v>
      </c>
      <c r="X66">
        <v>0</v>
      </c>
      <c r="Y66">
        <v>6.29</v>
      </c>
      <c r="Z66">
        <v>-26</v>
      </c>
    </row>
    <row r="67" spans="7:26">
      <c r="G67" t="s">
        <v>109</v>
      </c>
      <c r="H67" s="73">
        <v>140.21</v>
      </c>
      <c r="I67" s="46">
        <v>0</v>
      </c>
      <c r="J67" s="46">
        <v>0</v>
      </c>
      <c r="K67" s="46">
        <v>0</v>
      </c>
      <c r="L67" s="46">
        <v>6.29</v>
      </c>
      <c r="M67" s="74">
        <v>0</v>
      </c>
      <c r="N67" s="73">
        <v>0</v>
      </c>
      <c r="O67" s="46">
        <v>0</v>
      </c>
      <c r="P67" s="46">
        <v>-23</v>
      </c>
      <c r="Q67" s="46">
        <v>0</v>
      </c>
      <c r="R67" s="46">
        <v>0</v>
      </c>
      <c r="S67" s="74">
        <v>0</v>
      </c>
      <c r="U67" s="73">
        <v>146.5</v>
      </c>
      <c r="V67" s="74">
        <v>-23</v>
      </c>
      <c r="W67">
        <v>140.21</v>
      </c>
      <c r="X67">
        <v>0</v>
      </c>
      <c r="Y67">
        <v>6.29</v>
      </c>
      <c r="Z67">
        <v>-23</v>
      </c>
    </row>
    <row r="68" spans="7:26">
      <c r="G68" t="s">
        <v>110</v>
      </c>
      <c r="H68" s="73">
        <v>116.04</v>
      </c>
      <c r="I68" s="46">
        <v>0</v>
      </c>
      <c r="J68" s="46">
        <v>0</v>
      </c>
      <c r="K68" s="46">
        <v>0</v>
      </c>
      <c r="L68" s="46">
        <v>7.25</v>
      </c>
      <c r="M68" s="74">
        <v>0</v>
      </c>
      <c r="N68" s="73">
        <v>0</v>
      </c>
      <c r="O68" s="46">
        <v>0</v>
      </c>
      <c r="P68" s="46">
        <v>-19</v>
      </c>
      <c r="Q68" s="46">
        <v>0</v>
      </c>
      <c r="R68" s="46">
        <v>0</v>
      </c>
      <c r="S68" s="74">
        <v>0</v>
      </c>
      <c r="U68" s="73">
        <v>123.29</v>
      </c>
      <c r="V68" s="74">
        <v>-19</v>
      </c>
      <c r="W68">
        <v>116.04</v>
      </c>
      <c r="X68">
        <v>0</v>
      </c>
      <c r="Y68">
        <v>7.25</v>
      </c>
      <c r="Z68">
        <v>-19</v>
      </c>
    </row>
    <row r="69" spans="7:26">
      <c r="G69" t="s">
        <v>111</v>
      </c>
      <c r="H69" s="73">
        <v>128.61000000000001</v>
      </c>
      <c r="I69" s="46">
        <v>29.01</v>
      </c>
      <c r="J69" s="46">
        <v>0</v>
      </c>
      <c r="K69" s="46">
        <v>0</v>
      </c>
      <c r="L69" s="46">
        <v>7.74</v>
      </c>
      <c r="M69" s="74">
        <v>0</v>
      </c>
      <c r="N69" s="73">
        <v>0</v>
      </c>
      <c r="O69" s="46">
        <v>0</v>
      </c>
      <c r="P69" s="46">
        <v>-12</v>
      </c>
      <c r="Q69" s="46">
        <v>0</v>
      </c>
      <c r="R69" s="46">
        <v>0</v>
      </c>
      <c r="S69" s="74">
        <v>0</v>
      </c>
      <c r="U69" s="73">
        <v>165.36</v>
      </c>
      <c r="V69" s="74">
        <v>-12</v>
      </c>
      <c r="W69">
        <v>128.61000000000001</v>
      </c>
      <c r="X69">
        <v>29.01</v>
      </c>
      <c r="Y69">
        <v>7.74</v>
      </c>
      <c r="Z69">
        <v>-12</v>
      </c>
    </row>
    <row r="70" spans="7:26">
      <c r="G70" t="s">
        <v>112</v>
      </c>
      <c r="H70" s="73">
        <v>127.64</v>
      </c>
      <c r="I70" s="46">
        <v>33.85</v>
      </c>
      <c r="J70" s="46">
        <v>0</v>
      </c>
      <c r="K70" s="46">
        <v>0</v>
      </c>
      <c r="L70" s="46">
        <v>8.2200000000000006</v>
      </c>
      <c r="M70" s="74">
        <v>0</v>
      </c>
      <c r="N70" s="73">
        <v>0</v>
      </c>
      <c r="O70" s="46">
        <v>0</v>
      </c>
      <c r="P70" s="46">
        <v>-6</v>
      </c>
      <c r="Q70" s="46">
        <v>0</v>
      </c>
      <c r="R70" s="46">
        <v>0</v>
      </c>
      <c r="S70" s="74">
        <v>0</v>
      </c>
      <c r="U70" s="73">
        <v>169.71</v>
      </c>
      <c r="V70" s="74">
        <v>-6</v>
      </c>
      <c r="W70">
        <v>127.64</v>
      </c>
      <c r="X70">
        <v>33.85</v>
      </c>
      <c r="Y70">
        <v>8.2200000000000006</v>
      </c>
      <c r="Z70">
        <v>-6</v>
      </c>
    </row>
    <row r="71" spans="7:26">
      <c r="G71" t="s">
        <v>113</v>
      </c>
      <c r="H71" s="73">
        <v>139.24</v>
      </c>
      <c r="I71" s="46">
        <v>0</v>
      </c>
      <c r="J71" s="46">
        <v>0</v>
      </c>
      <c r="K71" s="46">
        <v>0</v>
      </c>
      <c r="L71" s="46">
        <v>9.19</v>
      </c>
      <c r="M71" s="74">
        <v>0</v>
      </c>
      <c r="N71" s="73">
        <v>0</v>
      </c>
      <c r="O71" s="46">
        <v>0</v>
      </c>
      <c r="P71" s="46">
        <v>-15</v>
      </c>
      <c r="Q71" s="46">
        <v>0</v>
      </c>
      <c r="R71" s="46">
        <v>0</v>
      </c>
      <c r="S71" s="74">
        <v>0</v>
      </c>
      <c r="U71" s="73">
        <v>148.43</v>
      </c>
      <c r="V71" s="74">
        <v>-15</v>
      </c>
      <c r="W71">
        <v>139.24</v>
      </c>
      <c r="X71">
        <v>0</v>
      </c>
      <c r="Y71">
        <v>9.19</v>
      </c>
      <c r="Z71">
        <v>-15</v>
      </c>
    </row>
    <row r="72" spans="7:26">
      <c r="G72" t="s">
        <v>114</v>
      </c>
      <c r="H72" s="73">
        <v>133.44</v>
      </c>
      <c r="I72" s="46">
        <v>0</v>
      </c>
      <c r="J72" s="46">
        <v>0</v>
      </c>
      <c r="K72" s="46">
        <v>0</v>
      </c>
      <c r="L72" s="46">
        <v>9.19</v>
      </c>
      <c r="M72" s="74">
        <v>0</v>
      </c>
      <c r="N72" s="73">
        <v>0</v>
      </c>
      <c r="O72" s="46">
        <v>0</v>
      </c>
      <c r="P72" s="46">
        <v>-25</v>
      </c>
      <c r="Q72" s="46">
        <v>0</v>
      </c>
      <c r="R72" s="46">
        <v>0</v>
      </c>
      <c r="S72" s="74">
        <v>0</v>
      </c>
      <c r="U72" s="73">
        <v>142.63</v>
      </c>
      <c r="V72" s="74">
        <v>-25</v>
      </c>
      <c r="W72">
        <v>133.44</v>
      </c>
      <c r="X72">
        <v>0</v>
      </c>
      <c r="Y72">
        <v>9.19</v>
      </c>
      <c r="Z72">
        <v>-25</v>
      </c>
    </row>
    <row r="73" spans="7:26">
      <c r="G73" t="s">
        <v>115</v>
      </c>
      <c r="H73" s="73">
        <v>87.03</v>
      </c>
      <c r="I73" s="46">
        <v>9.67</v>
      </c>
      <c r="J73" s="46">
        <v>0</v>
      </c>
      <c r="K73" s="46">
        <v>0</v>
      </c>
      <c r="L73" s="46">
        <v>9.19</v>
      </c>
      <c r="M73" s="74">
        <v>0</v>
      </c>
      <c r="N73" s="73">
        <v>0</v>
      </c>
      <c r="O73" s="46">
        <v>0</v>
      </c>
      <c r="P73" s="46">
        <v>-35</v>
      </c>
      <c r="Q73" s="46">
        <v>0</v>
      </c>
      <c r="R73" s="46">
        <v>0</v>
      </c>
      <c r="S73" s="74">
        <v>0</v>
      </c>
      <c r="U73" s="73">
        <v>105.89</v>
      </c>
      <c r="V73" s="74">
        <v>-35</v>
      </c>
      <c r="W73">
        <v>87.03</v>
      </c>
      <c r="X73">
        <v>9.67</v>
      </c>
      <c r="Y73">
        <v>9.19</v>
      </c>
      <c r="Z73">
        <v>-35</v>
      </c>
    </row>
    <row r="74" spans="7:26">
      <c r="G74" t="s">
        <v>116</v>
      </c>
      <c r="H74" s="73">
        <v>128.61000000000001</v>
      </c>
      <c r="I74" s="46">
        <v>9.67</v>
      </c>
      <c r="J74" s="46">
        <v>0</v>
      </c>
      <c r="K74" s="46">
        <v>0</v>
      </c>
      <c r="L74" s="46">
        <v>9.19</v>
      </c>
      <c r="M74" s="74">
        <v>0</v>
      </c>
      <c r="N74" s="73">
        <v>0</v>
      </c>
      <c r="O74" s="46">
        <v>0</v>
      </c>
      <c r="P74" s="46">
        <v>-35</v>
      </c>
      <c r="Q74" s="46">
        <v>0</v>
      </c>
      <c r="R74" s="46">
        <v>0</v>
      </c>
      <c r="S74" s="74">
        <v>0</v>
      </c>
      <c r="U74" s="73">
        <v>147.47</v>
      </c>
      <c r="V74" s="74">
        <v>-35</v>
      </c>
      <c r="W74">
        <v>128.61000000000001</v>
      </c>
      <c r="X74">
        <v>9.67</v>
      </c>
      <c r="Y74">
        <v>9.19</v>
      </c>
      <c r="Z74">
        <v>-35</v>
      </c>
    </row>
    <row r="75" spans="7:26">
      <c r="G75" t="s">
        <v>117</v>
      </c>
      <c r="H75" s="73">
        <v>128.6</v>
      </c>
      <c r="I75" s="46">
        <v>4.84</v>
      </c>
      <c r="J75" s="46">
        <v>0</v>
      </c>
      <c r="K75" s="46">
        <v>0</v>
      </c>
      <c r="L75" s="46">
        <v>9.19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142.63</v>
      </c>
      <c r="V75" s="74">
        <v>0</v>
      </c>
      <c r="W75">
        <v>128.6</v>
      </c>
      <c r="X75">
        <v>4.84</v>
      </c>
      <c r="Y75">
        <v>9.19</v>
      </c>
      <c r="Z75">
        <v>0</v>
      </c>
    </row>
    <row r="76" spans="7:26">
      <c r="G76" t="s">
        <v>118</v>
      </c>
      <c r="H76" s="73">
        <v>72.52</v>
      </c>
      <c r="I76" s="46">
        <v>4.84</v>
      </c>
      <c r="J76" s="46">
        <v>0</v>
      </c>
      <c r="K76" s="46">
        <v>0</v>
      </c>
      <c r="L76" s="46">
        <v>10.15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87.51</v>
      </c>
      <c r="V76" s="74">
        <v>0</v>
      </c>
      <c r="W76">
        <v>72.52</v>
      </c>
      <c r="X76">
        <v>4.84</v>
      </c>
      <c r="Y76">
        <v>10.15</v>
      </c>
      <c r="Z76">
        <v>0</v>
      </c>
    </row>
    <row r="77" spans="7:26">
      <c r="G77" t="s">
        <v>119</v>
      </c>
      <c r="H77" s="73">
        <v>88.96</v>
      </c>
      <c r="I77" s="46">
        <v>0</v>
      </c>
      <c r="J77" s="46">
        <v>6.77</v>
      </c>
      <c r="K77" s="46">
        <v>0</v>
      </c>
      <c r="L77" s="46">
        <v>10.64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106.37</v>
      </c>
      <c r="V77" s="74">
        <v>0</v>
      </c>
      <c r="W77">
        <v>88.96</v>
      </c>
      <c r="X77">
        <v>0</v>
      </c>
      <c r="Y77">
        <v>10.64</v>
      </c>
      <c r="Z77">
        <v>6.77</v>
      </c>
    </row>
    <row r="78" spans="7:26">
      <c r="G78" t="s">
        <v>120</v>
      </c>
      <c r="H78" s="73">
        <v>57.05</v>
      </c>
      <c r="I78" s="46">
        <v>0</v>
      </c>
      <c r="J78" s="46">
        <v>4.84</v>
      </c>
      <c r="K78" s="46">
        <v>0</v>
      </c>
      <c r="L78" s="46">
        <v>10.64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72.52</v>
      </c>
      <c r="V78" s="74">
        <v>0</v>
      </c>
      <c r="W78">
        <v>57.05</v>
      </c>
      <c r="X78">
        <v>0</v>
      </c>
      <c r="Y78">
        <v>10.64</v>
      </c>
      <c r="Z78">
        <v>4.84</v>
      </c>
    </row>
    <row r="79" spans="7:26">
      <c r="G79" t="s">
        <v>121</v>
      </c>
      <c r="H79" s="73">
        <v>51.25</v>
      </c>
      <c r="I79" s="46">
        <v>0</v>
      </c>
      <c r="J79" s="46">
        <v>9.67</v>
      </c>
      <c r="K79" s="46">
        <v>0</v>
      </c>
      <c r="L79" s="46">
        <v>10.64</v>
      </c>
      <c r="M79" s="74">
        <v>0</v>
      </c>
      <c r="N79" s="73">
        <v>0</v>
      </c>
      <c r="O79" s="46">
        <v>-34</v>
      </c>
      <c r="P79" s="46">
        <v>0</v>
      </c>
      <c r="Q79" s="46">
        <v>0</v>
      </c>
      <c r="R79" s="46">
        <v>0</v>
      </c>
      <c r="S79" s="74">
        <v>0</v>
      </c>
      <c r="U79" s="73">
        <v>71.56</v>
      </c>
      <c r="V79" s="74">
        <v>-34</v>
      </c>
      <c r="W79">
        <v>51.25</v>
      </c>
      <c r="X79">
        <v>-34</v>
      </c>
      <c r="Y79">
        <v>10.64</v>
      </c>
      <c r="Z79">
        <v>9.67</v>
      </c>
    </row>
    <row r="80" spans="7:26">
      <c r="G80" t="s">
        <v>122</v>
      </c>
      <c r="H80" s="73">
        <v>107.34</v>
      </c>
      <c r="I80" s="46">
        <v>0</v>
      </c>
      <c r="J80" s="46">
        <v>11.6</v>
      </c>
      <c r="K80" s="46">
        <v>0</v>
      </c>
      <c r="L80" s="46">
        <v>10.64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129.58000000000001</v>
      </c>
      <c r="V80" s="74">
        <v>0</v>
      </c>
      <c r="W80">
        <v>107.34</v>
      </c>
      <c r="X80">
        <v>0</v>
      </c>
      <c r="Y80">
        <v>10.64</v>
      </c>
      <c r="Z80">
        <v>11.6</v>
      </c>
    </row>
    <row r="81" spans="7:26">
      <c r="G81" t="s">
        <v>123</v>
      </c>
      <c r="H81" s="73">
        <v>78.319999999999993</v>
      </c>
      <c r="I81" s="46">
        <v>0</v>
      </c>
      <c r="J81" s="46">
        <v>9.67</v>
      </c>
      <c r="K81" s="46">
        <v>0</v>
      </c>
      <c r="L81" s="46">
        <v>10.64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98.63</v>
      </c>
      <c r="V81" s="74">
        <v>0</v>
      </c>
      <c r="W81">
        <v>78.319999999999993</v>
      </c>
      <c r="X81">
        <v>0</v>
      </c>
      <c r="Y81">
        <v>10.64</v>
      </c>
      <c r="Z81">
        <v>9.67</v>
      </c>
    </row>
    <row r="82" spans="7:26">
      <c r="G82" t="s">
        <v>124</v>
      </c>
      <c r="H82" s="73">
        <v>89.93</v>
      </c>
      <c r="I82" s="46">
        <v>0</v>
      </c>
      <c r="J82" s="46">
        <v>0</v>
      </c>
      <c r="K82" s="46">
        <v>0</v>
      </c>
      <c r="L82" s="46">
        <v>10.64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100.57</v>
      </c>
      <c r="V82" s="74">
        <v>0</v>
      </c>
      <c r="W82">
        <v>89.93</v>
      </c>
      <c r="X82">
        <v>0</v>
      </c>
      <c r="Y82">
        <v>10.64</v>
      </c>
      <c r="Z82">
        <v>0</v>
      </c>
    </row>
    <row r="83" spans="7:26">
      <c r="G83" t="s">
        <v>125</v>
      </c>
      <c r="H83" s="73">
        <v>114.1</v>
      </c>
      <c r="I83" s="46">
        <v>0</v>
      </c>
      <c r="J83" s="46">
        <v>53.19</v>
      </c>
      <c r="K83" s="46">
        <v>0</v>
      </c>
      <c r="L83" s="46">
        <v>10.15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177.44</v>
      </c>
      <c r="V83" s="74">
        <v>0</v>
      </c>
      <c r="W83">
        <v>114.1</v>
      </c>
      <c r="X83">
        <v>0</v>
      </c>
      <c r="Y83">
        <v>10.15</v>
      </c>
      <c r="Z83">
        <v>53.19</v>
      </c>
    </row>
    <row r="84" spans="7:26">
      <c r="G84" t="s">
        <v>126</v>
      </c>
      <c r="H84" s="73">
        <v>127.64</v>
      </c>
      <c r="I84" s="46">
        <v>0</v>
      </c>
      <c r="J84" s="46">
        <v>38.68</v>
      </c>
      <c r="K84" s="46">
        <v>0</v>
      </c>
      <c r="L84" s="46">
        <v>9.67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175.99</v>
      </c>
      <c r="V84" s="74">
        <v>0</v>
      </c>
      <c r="W84">
        <v>127.64</v>
      </c>
      <c r="X84">
        <v>0</v>
      </c>
      <c r="Y84">
        <v>9.67</v>
      </c>
      <c r="Z84">
        <v>38.68</v>
      </c>
    </row>
    <row r="85" spans="7:26">
      <c r="G85" t="s">
        <v>127</v>
      </c>
      <c r="H85" s="73">
        <v>135.38</v>
      </c>
      <c r="I85" s="46">
        <v>0</v>
      </c>
      <c r="J85" s="46">
        <v>48.35</v>
      </c>
      <c r="K85" s="46">
        <v>0</v>
      </c>
      <c r="L85" s="46">
        <v>9.09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192.82</v>
      </c>
      <c r="V85" s="74">
        <v>0</v>
      </c>
      <c r="W85">
        <v>135.38</v>
      </c>
      <c r="X85">
        <v>0</v>
      </c>
      <c r="Y85">
        <v>9.09</v>
      </c>
      <c r="Z85">
        <v>48.35</v>
      </c>
    </row>
    <row r="86" spans="7:26">
      <c r="G86" t="s">
        <v>128</v>
      </c>
      <c r="H86" s="73">
        <v>138.28</v>
      </c>
      <c r="I86" s="46">
        <v>0</v>
      </c>
      <c r="J86" s="46">
        <v>53.19</v>
      </c>
      <c r="K86" s="46">
        <v>0</v>
      </c>
      <c r="L86" s="46">
        <v>8.6999999999999993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200.17</v>
      </c>
      <c r="V86" s="74">
        <v>0</v>
      </c>
      <c r="W86">
        <v>138.28</v>
      </c>
      <c r="X86">
        <v>0</v>
      </c>
      <c r="Y86">
        <v>8.6999999999999993</v>
      </c>
      <c r="Z86">
        <v>53.19</v>
      </c>
    </row>
    <row r="87" spans="7:26">
      <c r="G87" t="s">
        <v>129</v>
      </c>
      <c r="H87" s="73">
        <v>221.44</v>
      </c>
      <c r="I87" s="46">
        <v>38.68</v>
      </c>
      <c r="J87" s="46">
        <v>38.68</v>
      </c>
      <c r="K87" s="46">
        <v>0</v>
      </c>
      <c r="L87" s="46">
        <v>7.74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306.54000000000002</v>
      </c>
      <c r="V87" s="74">
        <v>0</v>
      </c>
      <c r="W87">
        <v>221.44</v>
      </c>
      <c r="X87">
        <v>38.68</v>
      </c>
      <c r="Y87">
        <v>7.74</v>
      </c>
      <c r="Z87">
        <v>38.68</v>
      </c>
    </row>
    <row r="88" spans="7:26">
      <c r="G88" t="s">
        <v>130</v>
      </c>
      <c r="H88" s="73">
        <v>222.41</v>
      </c>
      <c r="I88" s="46">
        <v>41.58</v>
      </c>
      <c r="J88" s="46">
        <v>53.19</v>
      </c>
      <c r="K88" s="46">
        <v>0</v>
      </c>
      <c r="L88" s="46">
        <v>7.54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324.72000000000003</v>
      </c>
      <c r="V88" s="74">
        <v>0</v>
      </c>
      <c r="W88">
        <v>222.41</v>
      </c>
      <c r="X88">
        <v>41.58</v>
      </c>
      <c r="Y88">
        <v>7.54</v>
      </c>
      <c r="Z88">
        <v>53.19</v>
      </c>
    </row>
    <row r="89" spans="7:26">
      <c r="G89" t="s">
        <v>131</v>
      </c>
      <c r="H89" s="73">
        <v>206.93</v>
      </c>
      <c r="I89" s="46">
        <v>35.78</v>
      </c>
      <c r="J89" s="46">
        <v>62.86</v>
      </c>
      <c r="K89" s="46">
        <v>0</v>
      </c>
      <c r="L89" s="46">
        <v>7.35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312.92</v>
      </c>
      <c r="V89" s="74">
        <v>0</v>
      </c>
      <c r="W89">
        <v>206.93</v>
      </c>
      <c r="X89">
        <v>35.78</v>
      </c>
      <c r="Y89">
        <v>7.35</v>
      </c>
      <c r="Z89">
        <v>62.86</v>
      </c>
    </row>
    <row r="90" spans="7:26">
      <c r="G90" t="s">
        <v>132</v>
      </c>
      <c r="H90" s="73">
        <v>205.97</v>
      </c>
      <c r="I90" s="46">
        <v>38.68</v>
      </c>
      <c r="J90" s="46">
        <v>111.21</v>
      </c>
      <c r="K90" s="46">
        <v>0</v>
      </c>
      <c r="L90" s="46">
        <v>6.77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362.62</v>
      </c>
      <c r="V90" s="74">
        <v>0</v>
      </c>
      <c r="W90">
        <v>205.97</v>
      </c>
      <c r="X90">
        <v>38.68</v>
      </c>
      <c r="Y90">
        <v>6.77</v>
      </c>
      <c r="Z90">
        <v>111.21</v>
      </c>
    </row>
    <row r="91" spans="7:26">
      <c r="G91" t="s">
        <v>133</v>
      </c>
      <c r="H91" s="73">
        <v>215.64</v>
      </c>
      <c r="I91" s="46">
        <v>21.27</v>
      </c>
      <c r="J91" s="46">
        <v>130.55000000000001</v>
      </c>
      <c r="K91" s="46">
        <v>0</v>
      </c>
      <c r="L91" s="46">
        <v>6.77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374.23</v>
      </c>
      <c r="V91" s="74">
        <v>0</v>
      </c>
      <c r="W91">
        <v>215.64</v>
      </c>
      <c r="X91">
        <v>21.27</v>
      </c>
      <c r="Y91">
        <v>6.77</v>
      </c>
      <c r="Z91">
        <v>130.55000000000001</v>
      </c>
    </row>
    <row r="92" spans="7:26">
      <c r="G92" t="s">
        <v>134</v>
      </c>
      <c r="H92" s="73">
        <v>215.63</v>
      </c>
      <c r="I92" s="46">
        <v>22.24</v>
      </c>
      <c r="J92" s="46">
        <v>120.88</v>
      </c>
      <c r="K92" s="46">
        <v>0</v>
      </c>
      <c r="L92" s="46">
        <v>6.29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365.04</v>
      </c>
      <c r="V92" s="74">
        <v>0</v>
      </c>
      <c r="W92">
        <v>215.63</v>
      </c>
      <c r="X92">
        <v>22.24</v>
      </c>
      <c r="Y92">
        <v>6.29</v>
      </c>
      <c r="Z92">
        <v>120.88</v>
      </c>
    </row>
    <row r="93" spans="7:26">
      <c r="G93" t="s">
        <v>135</v>
      </c>
      <c r="H93" s="73">
        <v>202.1</v>
      </c>
      <c r="I93" s="46">
        <v>28.04</v>
      </c>
      <c r="J93" s="46">
        <v>106.37</v>
      </c>
      <c r="K93" s="46">
        <v>0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341.35</v>
      </c>
      <c r="V93" s="74">
        <v>0</v>
      </c>
      <c r="W93">
        <v>202.1</v>
      </c>
      <c r="X93">
        <v>28.04</v>
      </c>
      <c r="Y93">
        <v>4.84</v>
      </c>
      <c r="Z93">
        <v>106.37</v>
      </c>
    </row>
    <row r="94" spans="7:26">
      <c r="G94" t="s">
        <v>136</v>
      </c>
      <c r="H94" s="73">
        <v>209.83</v>
      </c>
      <c r="I94" s="46">
        <v>23.21</v>
      </c>
      <c r="J94" s="46">
        <v>96.7</v>
      </c>
      <c r="K94" s="46">
        <v>0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334.58</v>
      </c>
      <c r="V94" s="74">
        <v>0</v>
      </c>
      <c r="W94">
        <v>209.83</v>
      </c>
      <c r="X94">
        <v>23.21</v>
      </c>
      <c r="Y94">
        <v>4.84</v>
      </c>
      <c r="Z94">
        <v>96.7</v>
      </c>
    </row>
    <row r="95" spans="7:26">
      <c r="G95" t="s">
        <v>137</v>
      </c>
      <c r="H95" s="73">
        <v>194.85</v>
      </c>
      <c r="I95" s="46">
        <v>0</v>
      </c>
      <c r="J95" s="46">
        <v>75.28</v>
      </c>
      <c r="K95" s="46">
        <v>0</v>
      </c>
      <c r="L95" s="46">
        <v>4.43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274.56</v>
      </c>
      <c r="V95" s="74">
        <v>0</v>
      </c>
      <c r="W95">
        <v>194.85</v>
      </c>
      <c r="X95">
        <v>0</v>
      </c>
      <c r="Y95">
        <v>4.43</v>
      </c>
      <c r="Z95">
        <v>75.28</v>
      </c>
    </row>
    <row r="96" spans="7:26">
      <c r="G96" t="s">
        <v>138</v>
      </c>
      <c r="H96" s="73">
        <v>207.9</v>
      </c>
      <c r="I96" s="46">
        <v>0</v>
      </c>
      <c r="J96" s="46">
        <v>72.53</v>
      </c>
      <c r="K96" s="46">
        <v>0</v>
      </c>
      <c r="L96" s="46">
        <v>4.3499999999999996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284.77999999999997</v>
      </c>
      <c r="V96" s="74">
        <v>0</v>
      </c>
      <c r="W96">
        <v>207.9</v>
      </c>
      <c r="X96">
        <v>0</v>
      </c>
      <c r="Y96">
        <v>4.3499999999999996</v>
      </c>
      <c r="Z96">
        <v>72.53</v>
      </c>
    </row>
    <row r="97" spans="1:83">
      <c r="G97" t="s">
        <v>139</v>
      </c>
      <c r="H97" s="73">
        <v>201.14</v>
      </c>
      <c r="I97" s="46">
        <v>0</v>
      </c>
      <c r="J97" s="46">
        <v>62.86</v>
      </c>
      <c r="K97" s="46">
        <v>0</v>
      </c>
      <c r="L97" s="46">
        <v>4.25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268.25</v>
      </c>
      <c r="V97" s="74">
        <v>0</v>
      </c>
      <c r="W97">
        <v>201.14</v>
      </c>
      <c r="X97">
        <v>0</v>
      </c>
      <c r="Y97">
        <v>4.25</v>
      </c>
      <c r="Z97">
        <v>62.86</v>
      </c>
    </row>
    <row r="98" spans="1:83">
      <c r="G98" t="s">
        <v>140</v>
      </c>
      <c r="H98" s="73">
        <v>180.83</v>
      </c>
      <c r="I98" s="46">
        <v>0</v>
      </c>
      <c r="J98" s="46">
        <v>48.35</v>
      </c>
      <c r="K98" s="46">
        <v>0</v>
      </c>
      <c r="L98" s="46">
        <v>4.16</v>
      </c>
      <c r="M98" s="74">
        <v>0</v>
      </c>
      <c r="N98" s="73">
        <v>0</v>
      </c>
      <c r="O98" s="46">
        <v>-15</v>
      </c>
      <c r="P98" s="46">
        <v>0</v>
      </c>
      <c r="Q98" s="46">
        <v>0</v>
      </c>
      <c r="R98" s="46">
        <v>0</v>
      </c>
      <c r="S98" s="74">
        <v>0</v>
      </c>
      <c r="U98" s="73">
        <v>233.34</v>
      </c>
      <c r="V98" s="74">
        <v>-15</v>
      </c>
      <c r="W98">
        <v>180.83</v>
      </c>
      <c r="X98">
        <v>-15</v>
      </c>
      <c r="Y98">
        <v>4.16</v>
      </c>
      <c r="Z98">
        <v>48.35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2.0170175000000006</v>
      </c>
      <c r="I99" s="69">
        <f t="shared" ref="I99:BQ99" si="1">SUM(I3:I98)/4000</f>
        <v>0.115075</v>
      </c>
      <c r="J99" s="69">
        <f t="shared" si="1"/>
        <v>0.43512249999999986</v>
      </c>
      <c r="K99" s="69">
        <f t="shared" si="1"/>
        <v>0</v>
      </c>
      <c r="L99" s="69">
        <f t="shared" si="1"/>
        <v>0.15168749999999998</v>
      </c>
      <c r="M99" s="69">
        <f t="shared" si="1"/>
        <v>0</v>
      </c>
      <c r="N99" s="68">
        <f t="shared" si="1"/>
        <v>-9.7250000000000003E-2</v>
      </c>
      <c r="O99" s="69">
        <f t="shared" si="1"/>
        <v>-0.19750000000000001</v>
      </c>
      <c r="P99" s="69">
        <f t="shared" si="1"/>
        <v>-0.35549999999999998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2.7188925000000004</v>
      </c>
      <c r="V99" s="70">
        <f t="shared" si="1"/>
        <v>-0.65024999999999999</v>
      </c>
      <c r="W99">
        <f t="shared" si="1"/>
        <v>1.9197675000000005</v>
      </c>
      <c r="X99">
        <f t="shared" si="1"/>
        <v>-8.2425000000000026E-2</v>
      </c>
      <c r="Y99">
        <f t="shared" si="1"/>
        <v>0.15168749999999998</v>
      </c>
      <c r="Z99">
        <f t="shared" si="1"/>
        <v>7.9622500000000027E-2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45378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25.14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25.14</v>
      </c>
      <c r="W3">
        <v>25.14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25.14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25.14</v>
      </c>
      <c r="W4">
        <v>25.14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24.18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24.18</v>
      </c>
      <c r="W5">
        <v>24.18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23.21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23.21</v>
      </c>
      <c r="W6">
        <v>23.21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22.24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22.24</v>
      </c>
      <c r="W7">
        <v>22.24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21.27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21.27</v>
      </c>
      <c r="W8">
        <v>21.27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20.309999999999999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20.309999999999999</v>
      </c>
      <c r="W9">
        <v>20.309999999999999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19.34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19.34</v>
      </c>
      <c r="W10">
        <v>19.34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18.37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18.37</v>
      </c>
      <c r="W11">
        <v>18.37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17.41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17.41</v>
      </c>
      <c r="W12">
        <v>17.41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17.41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17.41</v>
      </c>
      <c r="W13">
        <v>17.41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16.440000000000001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16.440000000000001</v>
      </c>
      <c r="W14">
        <v>16.440000000000001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16.440000000000001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16.440000000000001</v>
      </c>
      <c r="W15">
        <v>16.440000000000001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15.47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15.47</v>
      </c>
      <c r="W16">
        <v>15.47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14.51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14.5</v>
      </c>
      <c r="W17">
        <v>14.51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14.51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14.5</v>
      </c>
      <c r="W18">
        <v>14.51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15.47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15.47</v>
      </c>
      <c r="W19">
        <v>15.47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14.51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14.5</v>
      </c>
      <c r="W20">
        <v>14.51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14.51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14.5</v>
      </c>
      <c r="W21">
        <v>14.51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14.51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14.5</v>
      </c>
      <c r="W22">
        <v>14.51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14.51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14.5</v>
      </c>
      <c r="W23">
        <v>14.51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16.440000000000001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16.440000000000001</v>
      </c>
      <c r="W24">
        <v>16.440000000000001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18.37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18.37</v>
      </c>
      <c r="W25">
        <v>18.37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19.34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19.34</v>
      </c>
      <c r="W26">
        <v>19.34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21.27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21.27</v>
      </c>
      <c r="W27">
        <v>21.27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25.14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25.14</v>
      </c>
      <c r="W28">
        <v>25.14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28.04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28.04</v>
      </c>
      <c r="W29">
        <v>28.04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30.94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30.94</v>
      </c>
      <c r="W30">
        <v>30.94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35.78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35.78</v>
      </c>
      <c r="W31">
        <v>35.78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40.61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40.61</v>
      </c>
      <c r="W32">
        <v>40.61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45.45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45.45</v>
      </c>
      <c r="W33">
        <v>45.45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51.25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51.25</v>
      </c>
      <c r="W34">
        <v>51.25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59.96</v>
      </c>
      <c r="L35" s="46">
        <v>0</v>
      </c>
      <c r="M35" s="74">
        <v>1.07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61.03</v>
      </c>
      <c r="W35">
        <v>59.96</v>
      </c>
      <c r="X35">
        <v>1.07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68.66</v>
      </c>
      <c r="L36" s="46">
        <v>0</v>
      </c>
      <c r="M36" s="74">
        <v>5.03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73.69</v>
      </c>
      <c r="W36">
        <v>68.66</v>
      </c>
      <c r="X36">
        <v>5.03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75.430000000000007</v>
      </c>
      <c r="L37" s="46">
        <v>0</v>
      </c>
      <c r="M37" s="74">
        <v>5.8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81.23</v>
      </c>
      <c r="W37">
        <v>75.430000000000007</v>
      </c>
      <c r="X37">
        <v>5.8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84.12</v>
      </c>
      <c r="L38" s="46">
        <v>0</v>
      </c>
      <c r="M38" s="74">
        <v>7.16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91.28</v>
      </c>
      <c r="W38">
        <v>84.12</v>
      </c>
      <c r="X38">
        <v>7.16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37.71</v>
      </c>
      <c r="L39" s="46">
        <v>0</v>
      </c>
      <c r="M39" s="74">
        <v>5.42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43.13</v>
      </c>
      <c r="W39">
        <v>37.71</v>
      </c>
      <c r="X39">
        <v>5.42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44.49</v>
      </c>
      <c r="L40" s="46">
        <v>0</v>
      </c>
      <c r="M40" s="74">
        <v>3.09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47.58</v>
      </c>
      <c r="W40">
        <v>44.49</v>
      </c>
      <c r="X40">
        <v>3.09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51.25</v>
      </c>
      <c r="L41" s="46">
        <v>0</v>
      </c>
      <c r="M41" s="74">
        <v>4.45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55.7</v>
      </c>
      <c r="W41">
        <v>51.25</v>
      </c>
      <c r="X41">
        <v>4.45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58.02</v>
      </c>
      <c r="L42" s="46">
        <v>0</v>
      </c>
      <c r="M42" s="74">
        <v>3.19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61.21</v>
      </c>
      <c r="W42">
        <v>58.02</v>
      </c>
      <c r="X42">
        <v>3.19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62.86</v>
      </c>
      <c r="L43" s="46">
        <v>0</v>
      </c>
      <c r="M43" s="74">
        <v>2.0299999999999998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64.89</v>
      </c>
      <c r="W43">
        <v>62.86</v>
      </c>
      <c r="X43">
        <v>2.0299999999999998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65.75</v>
      </c>
      <c r="L44" s="46">
        <v>0</v>
      </c>
      <c r="M44" s="74">
        <v>5.32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71.069999999999993</v>
      </c>
      <c r="W44">
        <v>65.75</v>
      </c>
      <c r="X44">
        <v>5.32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67.69</v>
      </c>
      <c r="L45" s="46">
        <v>0</v>
      </c>
      <c r="M45" s="74">
        <v>2.3199999999999998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70.010000000000005</v>
      </c>
      <c r="W45">
        <v>67.69</v>
      </c>
      <c r="X45">
        <v>2.3199999999999998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68.66</v>
      </c>
      <c r="L46" s="46">
        <v>0</v>
      </c>
      <c r="M46" s="74">
        <v>4.16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72.819999999999993</v>
      </c>
      <c r="W46">
        <v>68.66</v>
      </c>
      <c r="X46">
        <v>4.16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70.59</v>
      </c>
      <c r="L47" s="46">
        <v>0</v>
      </c>
      <c r="M47" s="74">
        <v>1.06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71.650000000000006</v>
      </c>
      <c r="W47">
        <v>70.59</v>
      </c>
      <c r="X47">
        <v>1.06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71.56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71.56</v>
      </c>
      <c r="W48">
        <v>71.56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73.489999999999995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73.489999999999995</v>
      </c>
      <c r="W49">
        <v>73.489999999999995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72.53</v>
      </c>
      <c r="L50" s="46">
        <v>0</v>
      </c>
      <c r="M50" s="74">
        <v>2.3199999999999998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74.849999999999994</v>
      </c>
      <c r="W50">
        <v>72.53</v>
      </c>
      <c r="X50">
        <v>2.3199999999999998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69.62</v>
      </c>
      <c r="L51" s="46">
        <v>0</v>
      </c>
      <c r="M51" s="74">
        <v>5.9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75.52</v>
      </c>
      <c r="W51">
        <v>69.62</v>
      </c>
      <c r="X51">
        <v>5.9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66.72</v>
      </c>
      <c r="L52" s="46">
        <v>0</v>
      </c>
      <c r="M52" s="74">
        <v>7.16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73.88</v>
      </c>
      <c r="W52">
        <v>66.72</v>
      </c>
      <c r="X52">
        <v>7.16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70.59</v>
      </c>
      <c r="L53" s="46">
        <v>0</v>
      </c>
      <c r="M53" s="74">
        <v>2.9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73.489999999999995</v>
      </c>
      <c r="W53">
        <v>70.59</v>
      </c>
      <c r="X53">
        <v>2.9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70.59</v>
      </c>
      <c r="L54" s="46">
        <v>0</v>
      </c>
      <c r="M54" s="74">
        <v>3.77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74.36</v>
      </c>
      <c r="W54">
        <v>70.59</v>
      </c>
      <c r="X54">
        <v>3.77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71.56</v>
      </c>
      <c r="L55" s="46">
        <v>0</v>
      </c>
      <c r="M55" s="74">
        <v>1.35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72.91</v>
      </c>
      <c r="W55">
        <v>71.56</v>
      </c>
      <c r="X55">
        <v>1.35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68.66</v>
      </c>
      <c r="L56" s="46">
        <v>0</v>
      </c>
      <c r="M56" s="74">
        <v>1.45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70.11</v>
      </c>
      <c r="W56">
        <v>68.66</v>
      </c>
      <c r="X56">
        <v>1.45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67.69</v>
      </c>
      <c r="L57" s="46">
        <v>0</v>
      </c>
      <c r="M57" s="74">
        <v>7.06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74.75</v>
      </c>
      <c r="W57">
        <v>67.69</v>
      </c>
      <c r="X57">
        <v>7.06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66.72</v>
      </c>
      <c r="L58" s="46">
        <v>0</v>
      </c>
      <c r="M58" s="74">
        <v>6.48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73.2</v>
      </c>
      <c r="W58">
        <v>66.72</v>
      </c>
      <c r="X58">
        <v>6.48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66.72</v>
      </c>
      <c r="L59" s="46">
        <v>0</v>
      </c>
      <c r="M59" s="74">
        <v>6.48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73.2</v>
      </c>
      <c r="W59">
        <v>66.72</v>
      </c>
      <c r="X59">
        <v>6.48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68.650000000000006</v>
      </c>
      <c r="L60" s="46">
        <v>0</v>
      </c>
      <c r="M60" s="74">
        <v>7.45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76.099999999999994</v>
      </c>
      <c r="W60">
        <v>68.650000000000006</v>
      </c>
      <c r="X60">
        <v>7.45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70.59</v>
      </c>
      <c r="L61" s="46">
        <v>0</v>
      </c>
      <c r="M61" s="74">
        <v>10.83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81.42</v>
      </c>
      <c r="W61">
        <v>70.59</v>
      </c>
      <c r="X61">
        <v>10.83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71.55</v>
      </c>
      <c r="L62" s="46">
        <v>0</v>
      </c>
      <c r="M62" s="74">
        <v>7.16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78.709999999999994</v>
      </c>
      <c r="W62">
        <v>71.55</v>
      </c>
      <c r="X62">
        <v>7.16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105.4</v>
      </c>
      <c r="L63" s="46">
        <v>0</v>
      </c>
      <c r="M63" s="74">
        <v>5.9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111.3</v>
      </c>
      <c r="W63">
        <v>105.4</v>
      </c>
      <c r="X63">
        <v>5.9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106.37</v>
      </c>
      <c r="L64" s="46">
        <v>0</v>
      </c>
      <c r="M64" s="74">
        <v>4.45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110.82</v>
      </c>
      <c r="W64">
        <v>106.37</v>
      </c>
      <c r="X64">
        <v>4.45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106.37</v>
      </c>
      <c r="L65" s="46">
        <v>0</v>
      </c>
      <c r="M65" s="74">
        <v>6.77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113.14</v>
      </c>
      <c r="W65">
        <v>106.37</v>
      </c>
      <c r="X65">
        <v>6.77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105.4</v>
      </c>
      <c r="L66" s="46">
        <v>0</v>
      </c>
      <c r="M66" s="74">
        <v>8.51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113.91</v>
      </c>
      <c r="W66">
        <v>105.4</v>
      </c>
      <c r="X66">
        <v>8.51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104.44</v>
      </c>
      <c r="L67" s="46">
        <v>0</v>
      </c>
      <c r="M67" s="74">
        <v>4.93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109.37</v>
      </c>
      <c r="W67">
        <v>104.44</v>
      </c>
      <c r="X67">
        <v>4.93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101.53</v>
      </c>
      <c r="L68" s="46">
        <v>0</v>
      </c>
      <c r="M68" s="74">
        <v>8.8000000000000007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110.33</v>
      </c>
      <c r="W68">
        <v>101.53</v>
      </c>
      <c r="X68">
        <v>8.8000000000000007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99.6</v>
      </c>
      <c r="L69" s="46">
        <v>0</v>
      </c>
      <c r="M69" s="74">
        <v>7.16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106.76</v>
      </c>
      <c r="W69">
        <v>99.6</v>
      </c>
      <c r="X69">
        <v>7.16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97.67</v>
      </c>
      <c r="L70" s="46">
        <v>0</v>
      </c>
      <c r="M70" s="74">
        <v>6.19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103.86</v>
      </c>
      <c r="W70">
        <v>97.67</v>
      </c>
      <c r="X70">
        <v>6.19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112.17</v>
      </c>
      <c r="L71" s="46">
        <v>0</v>
      </c>
      <c r="M71" s="74">
        <v>11.12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123.29</v>
      </c>
      <c r="W71">
        <v>112.17</v>
      </c>
      <c r="X71">
        <v>11.12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106.37</v>
      </c>
      <c r="L72" s="46">
        <v>0</v>
      </c>
      <c r="M72" s="74">
        <v>10.73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117.1</v>
      </c>
      <c r="W72">
        <v>106.37</v>
      </c>
      <c r="X72">
        <v>10.73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101.54</v>
      </c>
      <c r="L73" s="46">
        <v>0</v>
      </c>
      <c r="M73" s="74">
        <v>9.67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111.2</v>
      </c>
      <c r="W73">
        <v>101.54</v>
      </c>
      <c r="X73">
        <v>9.67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95.74</v>
      </c>
      <c r="L74" s="46">
        <v>0</v>
      </c>
      <c r="M74" s="74">
        <v>7.83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103.57</v>
      </c>
      <c r="W74">
        <v>95.74</v>
      </c>
      <c r="X74">
        <v>7.83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91.87</v>
      </c>
      <c r="L75" s="46">
        <v>0</v>
      </c>
      <c r="M75" s="74">
        <v>11.31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103.18</v>
      </c>
      <c r="W75">
        <v>91.87</v>
      </c>
      <c r="X75">
        <v>11.31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87.99</v>
      </c>
      <c r="L76" s="46">
        <v>0</v>
      </c>
      <c r="M76" s="74">
        <v>7.16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95.15</v>
      </c>
      <c r="W76">
        <v>87.99</v>
      </c>
      <c r="X76">
        <v>7.16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87.03</v>
      </c>
      <c r="L77" s="46">
        <v>0</v>
      </c>
      <c r="M77" s="74">
        <v>6.77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93.8</v>
      </c>
      <c r="W77">
        <v>87.03</v>
      </c>
      <c r="X77">
        <v>6.77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85.1</v>
      </c>
      <c r="L78" s="46">
        <v>0</v>
      </c>
      <c r="M78" s="74">
        <v>6.77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91.86</v>
      </c>
      <c r="W78">
        <v>85.1</v>
      </c>
      <c r="X78">
        <v>6.77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80.260000000000005</v>
      </c>
      <c r="L79" s="46">
        <v>0</v>
      </c>
      <c r="M79" s="74">
        <v>6.96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87.22</v>
      </c>
      <c r="W79">
        <v>80.260000000000005</v>
      </c>
      <c r="X79">
        <v>6.96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77.36</v>
      </c>
      <c r="L80" s="46">
        <v>0</v>
      </c>
      <c r="M80" s="74">
        <v>8.51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85.87</v>
      </c>
      <c r="W80">
        <v>77.36</v>
      </c>
      <c r="X80">
        <v>8.51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73.489999999999995</v>
      </c>
      <c r="L81" s="46">
        <v>0</v>
      </c>
      <c r="M81" s="74">
        <v>7.83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81.319999999999993</v>
      </c>
      <c r="W81">
        <v>73.489999999999995</v>
      </c>
      <c r="X81">
        <v>7.83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69.62</v>
      </c>
      <c r="L82" s="46">
        <v>0</v>
      </c>
      <c r="M82" s="74">
        <v>8.51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78.13</v>
      </c>
      <c r="W82">
        <v>69.62</v>
      </c>
      <c r="X82">
        <v>8.51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65.760000000000005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65.760000000000005</v>
      </c>
      <c r="W83">
        <v>65.760000000000005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61.89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61.89</v>
      </c>
      <c r="W84">
        <v>61.89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58.99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58.99</v>
      </c>
      <c r="W85">
        <v>58.99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57.05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57.05</v>
      </c>
      <c r="W86">
        <v>57.05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53.19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53.18</v>
      </c>
      <c r="W87">
        <v>53.19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52.22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52.22</v>
      </c>
      <c r="W88">
        <v>52.22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50.28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50.28</v>
      </c>
      <c r="W89">
        <v>50.28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48.35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48.35</v>
      </c>
      <c r="W90">
        <v>48.35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45.45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45.45</v>
      </c>
      <c r="W91">
        <v>45.45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42.55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42.55</v>
      </c>
      <c r="W92">
        <v>42.55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41.58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41.58</v>
      </c>
      <c r="W93">
        <v>41.58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40.61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40.61</v>
      </c>
      <c r="W94">
        <v>40.61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37.71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37.71</v>
      </c>
      <c r="W95">
        <v>37.71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35.78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35.78</v>
      </c>
      <c r="W96">
        <v>35.78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33.85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33.840000000000003</v>
      </c>
      <c r="W97">
        <v>33.85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31.91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31.91</v>
      </c>
      <c r="W98">
        <v>31.91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1.3081125</v>
      </c>
      <c r="L99" s="69">
        <f t="shared" si="1"/>
        <v>0</v>
      </c>
      <c r="M99" s="69">
        <f t="shared" si="1"/>
        <v>6.9072500000000009E-2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1.3771599999999999</v>
      </c>
      <c r="W99">
        <f t="shared" si="1"/>
        <v>1.3081125</v>
      </c>
      <c r="X99">
        <f t="shared" si="1"/>
        <v>6.9072500000000009E-2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45378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45378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11.222679999999999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-7.0979764177428422</v>
      </c>
      <c r="M3">
        <f>EDWPCL!S3</f>
        <v>0</v>
      </c>
      <c r="N3">
        <f>'MSW BWN'!S3</f>
        <v>7.296681200000001</v>
      </c>
      <c r="O3">
        <f>BRPL_ISGS_exbus!DM3</f>
        <v>839.7848144344581</v>
      </c>
      <c r="P3" s="36">
        <v>118.19</v>
      </c>
      <c r="Q3" s="36">
        <v>38.309999999999995</v>
      </c>
      <c r="R3" s="38">
        <v>0</v>
      </c>
      <c r="S3" s="38">
        <v>0</v>
      </c>
      <c r="T3" s="37">
        <f>SUMPRODUCT(LTA!J3:AN3,LTA!J$101:AN$101,LTA!J$103:AN$103)</f>
        <v>60.010000000000005</v>
      </c>
      <c r="U3" s="37">
        <f>SUMPRODUCT(LTA!J3:AN3,LTA!J$102:AN$102,LTA!J$103:AN$103)</f>
        <v>107.88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-284.79999999999995</v>
      </c>
      <c r="AC3">
        <f>SUMIF(B3:AB3,"&gt;0")*$AC$2-SUMIF(B3:AB3,"&lt;0")*($AC$2/(1-$AC$2))+SUMIF(AI3:AR3,"&gt;0")*$AC$2-SUMIF(AI3:AR3,"&lt;0")*($AC$2/(1-$AC$2))</f>
        <v>13.830976873140097</v>
      </c>
      <c r="AD3">
        <f>SUM(B3:AB3,AI3:AV3)-AC3</f>
        <v>1046.4452223435753</v>
      </c>
      <c r="AE3">
        <f>'IDT-1'!B3</f>
        <v>0</v>
      </c>
      <c r="AF3" s="24"/>
      <c r="AG3">
        <f>SUM(AD3:AF3)</f>
        <v>1046.4452223435753</v>
      </c>
      <c r="AI3" s="34">
        <f>PXIL!H3</f>
        <v>0</v>
      </c>
      <c r="AJ3" s="34">
        <f>PXIL!N3</f>
        <v>0</v>
      </c>
      <c r="AK3" s="34">
        <f>RTM_IEX!H3</f>
        <v>85.09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11.222679999999999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-7.1989785415298355</v>
      </c>
      <c r="M4">
        <f>EDWPCL!S4</f>
        <v>0</v>
      </c>
      <c r="N4">
        <f>'MSW BWN'!S4</f>
        <v>7.7147812</v>
      </c>
      <c r="O4">
        <f>BRPL_ISGS_exbus!DM4</f>
        <v>870.24922501702088</v>
      </c>
      <c r="P4" s="36">
        <v>118.19</v>
      </c>
      <c r="Q4" s="36">
        <v>38.309999999999995</v>
      </c>
      <c r="R4" s="38">
        <v>0</v>
      </c>
      <c r="S4" s="38">
        <v>0</v>
      </c>
      <c r="T4" s="37">
        <f>SUMPRODUCT(LTA!J4:AN4,LTA!J$101:AN$101,LTA!J$103:AN$103)</f>
        <v>60.34</v>
      </c>
      <c r="U4" s="37">
        <f>SUMPRODUCT(LTA!J4:AN4,LTA!J$102:AN$102,LTA!J$103:AN$103)</f>
        <v>107.78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-284.79999999999995</v>
      </c>
      <c r="AC4">
        <f t="shared" ref="AC4:AC67" si="0">SUMIF(B4:AB4,"&gt;0")*$AC$2-SUMIF(B4:AB4,"&lt;0")*($AC$2/(1-$AC$2))+SUMIF(AI4:AR4,"&gt;0")*$AC$2-SUMIF(AI4:AR4,"&lt;0")*($AC$2/(1-$AC$2))</f>
        <v>13.654613566954771</v>
      </c>
      <c r="AD4">
        <f t="shared" ref="AD4:AD67" si="1">SUM(B4:AB4,AI4:AV4)-AC4</f>
        <v>1025.4230941085364</v>
      </c>
      <c r="AE4">
        <f>'IDT-1'!B4</f>
        <v>0</v>
      </c>
      <c r="AF4" s="24"/>
      <c r="AG4">
        <f t="shared" ref="AG4:AG67" si="2">SUM(AD4:AF4)</f>
        <v>1025.4230941085364</v>
      </c>
      <c r="AI4" s="34">
        <f>PXIL!H4</f>
        <v>0</v>
      </c>
      <c r="AJ4" s="34">
        <f>PXIL!N4</f>
        <v>0</v>
      </c>
      <c r="AK4" s="34">
        <f>RTM_IEX!H4</f>
        <v>32.880000000000003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11.222679999999999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-7.1989785415298355</v>
      </c>
      <c r="M5">
        <f>EDWPCL!S5</f>
        <v>0</v>
      </c>
      <c r="N5">
        <f>'MSW BWN'!S5</f>
        <v>7.9071071999999996</v>
      </c>
      <c r="O5">
        <f>BRPL_ISGS_exbus!DM5</f>
        <v>828.75679926757391</v>
      </c>
      <c r="P5" s="36">
        <v>118.19000000000001</v>
      </c>
      <c r="Q5" s="36">
        <v>38.309999999999995</v>
      </c>
      <c r="R5" s="38">
        <v>0</v>
      </c>
      <c r="S5" s="38">
        <v>0</v>
      </c>
      <c r="T5" s="37">
        <f>SUMPRODUCT(LTA!J5:AN5,LTA!J$101:AN$101,LTA!J$103:AN$103)</f>
        <v>49.67</v>
      </c>
      <c r="U5" s="37">
        <f>SUMPRODUCT(LTA!J5:AN5,LTA!J$102:AN$102,LTA!J$103:AN$103)</f>
        <v>106.58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-284.79999999999995</v>
      </c>
      <c r="AC5">
        <f t="shared" si="0"/>
        <v>13.524748729059418</v>
      </c>
      <c r="AD5">
        <f t="shared" si="1"/>
        <v>1010.0928591969847</v>
      </c>
      <c r="AE5">
        <f>'IDT-1'!B5</f>
        <v>0</v>
      </c>
      <c r="AF5" s="24"/>
      <c r="AG5">
        <f t="shared" si="2"/>
        <v>1010.0928591969847</v>
      </c>
      <c r="AI5" s="34">
        <f>PXIL!H5</f>
        <v>0</v>
      </c>
      <c r="AJ5" s="34">
        <f>PXIL!N5</f>
        <v>0</v>
      </c>
      <c r="AK5" s="34">
        <f>RTM_IEX!H5</f>
        <v>70.59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11.222679999999999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-7.1989785415298355</v>
      </c>
      <c r="M6">
        <f>EDWPCL!S6</f>
        <v>0</v>
      </c>
      <c r="N6">
        <f>'MSW BWN'!S6</f>
        <v>7.8903831999999987</v>
      </c>
      <c r="O6">
        <f>BRPL_ISGS_exbus!DM6</f>
        <v>828.75679926757391</v>
      </c>
      <c r="P6" s="36">
        <v>118.19000000000001</v>
      </c>
      <c r="Q6" s="36">
        <v>38.309999999999995</v>
      </c>
      <c r="R6" s="38">
        <v>0</v>
      </c>
      <c r="S6" s="38">
        <v>0</v>
      </c>
      <c r="T6" s="37">
        <f>SUMPRODUCT(LTA!J6:AN6,LTA!J$101:AN$101,LTA!J$103:AN$103)</f>
        <v>49.67</v>
      </c>
      <c r="U6" s="37">
        <f>SUMPRODUCT(LTA!J6:AN6,LTA!J$102:AN$102,LTA!J$103:AN$103)</f>
        <v>75.289999999999992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-284.79999999999995</v>
      </c>
      <c r="AC6">
        <f t="shared" si="0"/>
        <v>13.213052247459418</v>
      </c>
      <c r="AD6">
        <f t="shared" si="1"/>
        <v>973.29783167858477</v>
      </c>
      <c r="AE6">
        <f>'IDT-1'!B6</f>
        <v>0</v>
      </c>
      <c r="AF6" s="24"/>
      <c r="AG6">
        <f t="shared" si="2"/>
        <v>973.29783167858477</v>
      </c>
      <c r="AI6" s="34">
        <f>PXIL!H6</f>
        <v>0</v>
      </c>
      <c r="AJ6" s="34">
        <f>PXIL!N6</f>
        <v>0</v>
      </c>
      <c r="AK6" s="34">
        <f>RTM_IEX!H6</f>
        <v>64.790000000000006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11.222679999999999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-7.1989785415298355</v>
      </c>
      <c r="M7">
        <f>EDWPCL!S7</f>
        <v>0</v>
      </c>
      <c r="N7">
        <f>'MSW BWN'!S7</f>
        <v>8.1395707999999996</v>
      </c>
      <c r="O7">
        <f>BRPL_ISGS_exbus!DM7</f>
        <v>818.27866970163279</v>
      </c>
      <c r="P7" s="36">
        <v>118.19000000000001</v>
      </c>
      <c r="Q7" s="36">
        <v>38.309999999999995</v>
      </c>
      <c r="R7" s="38">
        <v>0</v>
      </c>
      <c r="S7" s="38">
        <v>0</v>
      </c>
      <c r="T7" s="37">
        <f>SUMPRODUCT(LTA!J7:AN7,LTA!J$101:AN$101,LTA!J$103:AN$103)</f>
        <v>50</v>
      </c>
      <c r="U7" s="37">
        <f>SUMPRODUCT(LTA!J7:AN7,LTA!J$102:AN$102,LTA!J$103:AN$103)</f>
        <v>75.789999999999992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-284.79999999999995</v>
      </c>
      <c r="AC7">
        <f t="shared" si="0"/>
        <v>13.117889134945512</v>
      </c>
      <c r="AD7">
        <f t="shared" si="1"/>
        <v>962.06405282515755</v>
      </c>
      <c r="AE7">
        <f>'IDT-1'!B7</f>
        <v>0</v>
      </c>
      <c r="AF7" s="24"/>
      <c r="AG7">
        <f t="shared" si="2"/>
        <v>962.06405282515755</v>
      </c>
      <c r="AI7" s="34">
        <f>PXIL!H7</f>
        <v>0</v>
      </c>
      <c r="AJ7" s="34">
        <f>PXIL!N7</f>
        <v>0</v>
      </c>
      <c r="AK7" s="34">
        <f>RTM_IEX!H7</f>
        <v>62.86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11.222679999999999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-7.1989785415298355</v>
      </c>
      <c r="M8">
        <f>EDWPCL!S8</f>
        <v>0</v>
      </c>
      <c r="N8">
        <f>'MSW BWN'!S8</f>
        <v>7.9305207999999991</v>
      </c>
      <c r="O8">
        <f>BRPL_ISGS_exbus!DM8</f>
        <v>781.13393769466211</v>
      </c>
      <c r="P8" s="36">
        <v>118.19000000000001</v>
      </c>
      <c r="Q8" s="36">
        <v>38.309999999999995</v>
      </c>
      <c r="R8" s="38">
        <v>0</v>
      </c>
      <c r="S8" s="38">
        <v>0</v>
      </c>
      <c r="T8" s="37">
        <f>SUMPRODUCT(LTA!J8:AN8,LTA!J$101:AN$101,LTA!J$103:AN$103)</f>
        <v>50.33</v>
      </c>
      <c r="U8" s="37">
        <f>SUMPRODUCT(LTA!J8:AN8,LTA!J$102:AN$102,LTA!J$103:AN$103)</f>
        <v>76.289999999999992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-284.79999999999995</v>
      </c>
      <c r="AC8">
        <f t="shared" si="0"/>
        <v>13.005969366086958</v>
      </c>
      <c r="AD8">
        <f t="shared" si="1"/>
        <v>948.85219058704547</v>
      </c>
      <c r="AE8">
        <f>'IDT-1'!B8</f>
        <v>0</v>
      </c>
      <c r="AF8" s="24"/>
      <c r="AG8">
        <f t="shared" si="2"/>
        <v>948.85219058704547</v>
      </c>
      <c r="AI8" s="34">
        <f>PXIL!H8</f>
        <v>0</v>
      </c>
      <c r="AJ8" s="34">
        <f>PXIL!N8</f>
        <v>0</v>
      </c>
      <c r="AK8" s="34">
        <f>RTM_IEX!H8</f>
        <v>86.06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11.222679999999999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-7.1989785415298355</v>
      </c>
      <c r="M9">
        <f>EDWPCL!S9</f>
        <v>0</v>
      </c>
      <c r="N9">
        <f>'MSW BWN'!S9</f>
        <v>7.7549187999999978</v>
      </c>
      <c r="O9">
        <f>BRPL_ISGS_exbus!DM9</f>
        <v>779.45735309466204</v>
      </c>
      <c r="P9" s="36">
        <v>118.19000000000001</v>
      </c>
      <c r="Q9" s="36">
        <v>38.309999999999995</v>
      </c>
      <c r="R9" s="38">
        <v>0</v>
      </c>
      <c r="S9" s="38">
        <v>0</v>
      </c>
      <c r="T9" s="37">
        <f>SUMPRODUCT(LTA!J9:AN9,LTA!J$101:AN$101,LTA!J$103:AN$103)</f>
        <v>50.989999999999995</v>
      </c>
      <c r="U9" s="37">
        <f>SUMPRODUCT(LTA!J9:AN9,LTA!J$102:AN$102,LTA!J$103:AN$103)</f>
        <v>88.289999999999992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-284.79999999999995</v>
      </c>
      <c r="AC9">
        <f t="shared" si="0"/>
        <v>13.169918998646958</v>
      </c>
      <c r="AD9">
        <f t="shared" si="1"/>
        <v>968.20605435448545</v>
      </c>
      <c r="AE9">
        <f>'IDT-1'!B9</f>
        <v>0</v>
      </c>
      <c r="AF9" s="24"/>
      <c r="AG9">
        <f t="shared" si="2"/>
        <v>968.20605435448545</v>
      </c>
      <c r="AI9" s="34">
        <f>PXIL!H9</f>
        <v>0</v>
      </c>
      <c r="AJ9" s="34">
        <f>PXIL!N9</f>
        <v>0</v>
      </c>
      <c r="AK9" s="34">
        <f>RTM_IEX!H9</f>
        <v>94.77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11.222679999999999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-7.1989785415298355</v>
      </c>
      <c r="M10">
        <f>EDWPCL!S10</f>
        <v>0</v>
      </c>
      <c r="N10">
        <f>'MSW BWN'!S10</f>
        <v>7.9071071999999996</v>
      </c>
      <c r="O10">
        <f>BRPL_ISGS_exbus!DM10</f>
        <v>776.95444327083158</v>
      </c>
      <c r="P10" s="36">
        <v>118.19000000000001</v>
      </c>
      <c r="Q10" s="36">
        <v>38.309999999999995</v>
      </c>
      <c r="R10" s="38">
        <v>0</v>
      </c>
      <c r="S10" s="38">
        <v>0</v>
      </c>
      <c r="T10" s="37">
        <f>SUMPRODUCT(LTA!J10:AN10,LTA!J$101:AN$101,LTA!J$103:AN$103)</f>
        <v>51.34</v>
      </c>
      <c r="U10" s="37">
        <f>SUMPRODUCT(LTA!J10:AN10,LTA!J$102:AN$102,LTA!J$103:AN$103)</f>
        <v>89.289999999999992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-284.79999999999995</v>
      </c>
      <c r="AC10">
        <f t="shared" si="0"/>
        <v>13.120856938686781</v>
      </c>
      <c r="AD10">
        <f t="shared" si="1"/>
        <v>962.41439499061516</v>
      </c>
      <c r="AE10">
        <f>'IDT-1'!B10</f>
        <v>0</v>
      </c>
      <c r="AF10" s="24"/>
      <c r="AG10">
        <f t="shared" si="2"/>
        <v>962.41439499061516</v>
      </c>
      <c r="AI10" s="34">
        <f>PXIL!H10</f>
        <v>0</v>
      </c>
      <c r="AJ10" s="34">
        <f>PXIL!N10</f>
        <v>0</v>
      </c>
      <c r="AK10" s="34">
        <f>RTM_IEX!H10</f>
        <v>89.93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11.222679999999999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-7.1989785415298355</v>
      </c>
      <c r="M11">
        <f>EDWPCL!S11</f>
        <v>0</v>
      </c>
      <c r="N11">
        <f>'MSW BWN'!S11</f>
        <v>7.8435559999999995</v>
      </c>
      <c r="O11">
        <f>BRPL_ISGS_exbus!DM11</f>
        <v>774.18513268874074</v>
      </c>
      <c r="P11" s="36">
        <v>118.19000000000001</v>
      </c>
      <c r="Q11" s="36">
        <v>38.309999999999995</v>
      </c>
      <c r="R11" s="38">
        <v>0</v>
      </c>
      <c r="S11" s="38">
        <v>0</v>
      </c>
      <c r="T11" s="37">
        <f>SUMPRODUCT(LTA!J11:AN11,LTA!J$101:AN$101,LTA!J$103:AN$103)</f>
        <v>52.010000000000005</v>
      </c>
      <c r="U11" s="37">
        <f>SUMPRODUCT(LTA!J11:AN11,LTA!J$102:AN$102,LTA!J$103:AN$103)</f>
        <v>90.289999999999992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-284.79999999999995</v>
      </c>
      <c r="AC11">
        <f t="shared" si="0"/>
        <v>12.948716899717217</v>
      </c>
      <c r="AD11">
        <f t="shared" si="1"/>
        <v>942.09367324749383</v>
      </c>
      <c r="AE11">
        <f>'IDT-1'!B11</f>
        <v>0</v>
      </c>
      <c r="AF11" s="24"/>
      <c r="AG11">
        <f t="shared" si="2"/>
        <v>942.09367324749383</v>
      </c>
      <c r="AI11" s="34">
        <f>PXIL!H11</f>
        <v>0</v>
      </c>
      <c r="AJ11" s="34">
        <f>PXIL!N11</f>
        <v>0</v>
      </c>
      <c r="AK11" s="34">
        <f>RTM_IEX!H11</f>
        <v>70.599999999999994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11.222679999999999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-7.1989785415298355</v>
      </c>
      <c r="M12">
        <f>EDWPCL!S12</f>
        <v>0</v>
      </c>
      <c r="N12">
        <f>'MSW BWN'!S12</f>
        <v>7.8268319999999987</v>
      </c>
      <c r="O12">
        <f>BRPL_ISGS_exbus!DM12</f>
        <v>774.18513268874074</v>
      </c>
      <c r="P12" s="36">
        <v>118.19000000000001</v>
      </c>
      <c r="Q12" s="36">
        <v>38.309999999999995</v>
      </c>
      <c r="R12" s="38">
        <v>0</v>
      </c>
      <c r="S12" s="38">
        <v>0</v>
      </c>
      <c r="T12" s="37">
        <f>SUMPRODUCT(LTA!J12:AN12,LTA!J$101:AN$101,LTA!J$103:AN$103)</f>
        <v>52.67</v>
      </c>
      <c r="U12" s="37">
        <f>SUMPRODUCT(LTA!J12:AN12,LTA!J$102:AN$102,LTA!J$103:AN$103)</f>
        <v>90.789999999999992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-284.79999999999995</v>
      </c>
      <c r="AC12">
        <f t="shared" si="0"/>
        <v>12.89330441811722</v>
      </c>
      <c r="AD12">
        <f t="shared" si="1"/>
        <v>935.55236172909406</v>
      </c>
      <c r="AE12">
        <f>'IDT-1'!B12</f>
        <v>0</v>
      </c>
      <c r="AF12" s="24"/>
      <c r="AG12">
        <f t="shared" si="2"/>
        <v>935.55236172909406</v>
      </c>
      <c r="AI12" s="34">
        <f>PXIL!H12</f>
        <v>0</v>
      </c>
      <c r="AJ12" s="34">
        <f>PXIL!N12</f>
        <v>0</v>
      </c>
      <c r="AK12" s="34">
        <f>RTM_IEX!H12</f>
        <v>62.86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11.222679999999999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-7.1989785415298355</v>
      </c>
      <c r="M13">
        <f>EDWPCL!S13</f>
        <v>0</v>
      </c>
      <c r="N13">
        <f>'MSW BWN'!S13</f>
        <v>7.8268319999999987</v>
      </c>
      <c r="O13">
        <f>BRPL_ISGS_exbus!DM13</f>
        <v>776.99852248874072</v>
      </c>
      <c r="P13" s="36">
        <v>118.19000000000001</v>
      </c>
      <c r="Q13" s="36">
        <v>38.309999999999995</v>
      </c>
      <c r="R13" s="38">
        <v>0</v>
      </c>
      <c r="S13" s="38">
        <v>0</v>
      </c>
      <c r="T13" s="37">
        <f>SUMPRODUCT(LTA!J13:AN13,LTA!J$101:AN$101,LTA!J$103:AN$103)</f>
        <v>52</v>
      </c>
      <c r="U13" s="37">
        <f>SUMPRODUCT(LTA!J13:AN13,LTA!J$102:AN$102,LTA!J$103:AN$103)</f>
        <v>91.789999999999992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-284.79999999999995</v>
      </c>
      <c r="AC13">
        <f t="shared" si="0"/>
        <v>12.838480892437218</v>
      </c>
      <c r="AD13">
        <f t="shared" si="1"/>
        <v>929.08057505477382</v>
      </c>
      <c r="AE13">
        <f>'IDT-1'!B13</f>
        <v>0</v>
      </c>
      <c r="AF13" s="24"/>
      <c r="AG13">
        <f t="shared" si="2"/>
        <v>929.08057505477382</v>
      </c>
      <c r="AI13" s="34">
        <f>PXIL!H13</f>
        <v>0</v>
      </c>
      <c r="AJ13" s="34">
        <f>PXIL!N13</f>
        <v>0</v>
      </c>
      <c r="AK13" s="34">
        <f>RTM_IEX!H13</f>
        <v>53.19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11.222679999999999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-7.1989785415298355</v>
      </c>
      <c r="M14">
        <f>EDWPCL!S14</f>
        <v>0</v>
      </c>
      <c r="N14">
        <f>'MSW BWN'!S14</f>
        <v>7.7950563999999982</v>
      </c>
      <c r="O14">
        <f>BRPL_ISGS_exbus!DM14</f>
        <v>776.99852248874072</v>
      </c>
      <c r="P14" s="36">
        <v>118.19000000000001</v>
      </c>
      <c r="Q14" s="36">
        <v>38.309999999999995</v>
      </c>
      <c r="R14" s="38">
        <v>0</v>
      </c>
      <c r="S14" s="38">
        <v>0</v>
      </c>
      <c r="T14" s="37">
        <f>SUMPRODUCT(LTA!J14:AN14,LTA!J$101:AN$101,LTA!J$103:AN$103)</f>
        <v>51.33</v>
      </c>
      <c r="U14" s="37">
        <f>SUMPRODUCT(LTA!J14:AN14,LTA!J$102:AN$102,LTA!J$103:AN$103)</f>
        <v>91.09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-284.79999999999995</v>
      </c>
      <c r="AC14">
        <f t="shared" si="0"/>
        <v>12.818557977397219</v>
      </c>
      <c r="AD14">
        <f t="shared" si="1"/>
        <v>926.7287223698138</v>
      </c>
      <c r="AE14">
        <f>'IDT-1'!B14</f>
        <v>0</v>
      </c>
      <c r="AF14" s="24"/>
      <c r="AG14">
        <f t="shared" si="2"/>
        <v>926.7287223698138</v>
      </c>
      <c r="AI14" s="34">
        <f>PXIL!H14</f>
        <v>0</v>
      </c>
      <c r="AJ14" s="34">
        <f>PXIL!N14</f>
        <v>0</v>
      </c>
      <c r="AK14" s="34">
        <f>RTM_IEX!H14</f>
        <v>52.22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11.222679999999999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-7.1989785415298355</v>
      </c>
      <c r="M15">
        <f>EDWPCL!S15</f>
        <v>0</v>
      </c>
      <c r="N15">
        <f>'MSW BWN'!S15</f>
        <v>7.8351939999999987</v>
      </c>
      <c r="O15">
        <f>BRPL_ISGS_exbus!DM15</f>
        <v>776.7337760049885</v>
      </c>
      <c r="P15" s="36">
        <v>118.19000000000001</v>
      </c>
      <c r="Q15" s="36">
        <v>38.309999999999995</v>
      </c>
      <c r="R15" s="38">
        <v>0</v>
      </c>
      <c r="S15" s="38">
        <v>0</v>
      </c>
      <c r="T15" s="37">
        <f>SUMPRODUCT(LTA!J15:AN15,LTA!J$101:AN$101,LTA!J$103:AN$103)</f>
        <v>53.4</v>
      </c>
      <c r="U15" s="37">
        <f>SUMPRODUCT(LTA!J15:AN15,LTA!J$102:AN$102,LTA!J$103:AN$103)</f>
        <v>97.12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-284.79999999999995</v>
      </c>
      <c r="AC15">
        <f t="shared" si="0"/>
        <v>12.803483262773701</v>
      </c>
      <c r="AD15">
        <f t="shared" si="1"/>
        <v>924.94918820068517</v>
      </c>
      <c r="AE15">
        <f>'IDT-1'!B15</f>
        <v>0</v>
      </c>
      <c r="AF15" s="24"/>
      <c r="AG15">
        <f t="shared" si="2"/>
        <v>924.94918820068517</v>
      </c>
      <c r="AI15" s="34">
        <f>PXIL!H15</f>
        <v>0</v>
      </c>
      <c r="AJ15" s="34">
        <f>PXIL!N15</f>
        <v>0</v>
      </c>
      <c r="AK15" s="34">
        <f>RTM_IEX!H15</f>
        <v>42.55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11.222679999999999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-7.1989785415298355</v>
      </c>
      <c r="M16">
        <f>EDWPCL!S16</f>
        <v>0</v>
      </c>
      <c r="N16">
        <f>'MSW BWN'!S16</f>
        <v>7.5860063999999987</v>
      </c>
      <c r="O16">
        <f>BRPL_ISGS_exbus!DM16</f>
        <v>790.7783913574458</v>
      </c>
      <c r="P16" s="36">
        <v>118.19000000000001</v>
      </c>
      <c r="Q16" s="36">
        <v>38.309999999999995</v>
      </c>
      <c r="R16" s="38">
        <v>0</v>
      </c>
      <c r="S16" s="38">
        <v>0</v>
      </c>
      <c r="T16" s="37">
        <f>SUMPRODUCT(LTA!J16:AN16,LTA!J$101:AN$101,LTA!J$103:AN$103)</f>
        <v>52.73</v>
      </c>
      <c r="U16" s="37">
        <f>SUMPRODUCT(LTA!J16:AN16,LTA!J$102:AN$102,LTA!J$103:AN$103)</f>
        <v>96.62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-284.79999999999995</v>
      </c>
      <c r="AC16">
        <f t="shared" si="0"/>
        <v>12.803948855894344</v>
      </c>
      <c r="AD16">
        <f t="shared" si="1"/>
        <v>925.00415036002187</v>
      </c>
      <c r="AE16">
        <f>'IDT-1'!B16</f>
        <v>0</v>
      </c>
      <c r="AF16" s="24"/>
      <c r="AG16">
        <f t="shared" si="2"/>
        <v>925.00415036002187</v>
      </c>
      <c r="AI16" s="34">
        <f>PXIL!H16</f>
        <v>0</v>
      </c>
      <c r="AJ16" s="34">
        <f>PXIL!N16</f>
        <v>0</v>
      </c>
      <c r="AK16" s="34">
        <f>RTM_IEX!H16</f>
        <v>29.98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11.222679999999999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-7.1989785415298355</v>
      </c>
      <c r="M17">
        <f>EDWPCL!S17</f>
        <v>0</v>
      </c>
      <c r="N17">
        <f>'MSW BWN'!S17</f>
        <v>7.2481815999999997</v>
      </c>
      <c r="O17">
        <f>BRPL_ISGS_exbus!DM17</f>
        <v>793.54770193953664</v>
      </c>
      <c r="P17" s="36">
        <v>118.19000000000001</v>
      </c>
      <c r="Q17" s="36">
        <v>38.309999999999995</v>
      </c>
      <c r="R17" s="38">
        <v>0</v>
      </c>
      <c r="S17" s="38">
        <v>0</v>
      </c>
      <c r="T17" s="37">
        <f>SUMPRODUCT(LTA!J17:AN17,LTA!J$101:AN$101,LTA!J$103:AN$103)</f>
        <v>61.67</v>
      </c>
      <c r="U17" s="37">
        <f>SUMPRODUCT(LTA!J17:AN17,LTA!J$102:AN$102,LTA!J$103:AN$103)</f>
        <v>97.62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-284.79999999999995</v>
      </c>
      <c r="AC17">
        <f t="shared" si="0"/>
        <v>12.753561336463907</v>
      </c>
      <c r="AD17">
        <f t="shared" si="1"/>
        <v>919.05602366154324</v>
      </c>
      <c r="AE17">
        <f>'IDT-1'!B17</f>
        <v>0</v>
      </c>
      <c r="AF17" s="24"/>
      <c r="AG17">
        <f t="shared" si="2"/>
        <v>919.05602366154324</v>
      </c>
      <c r="AI17" s="34">
        <f>PXIL!H17</f>
        <v>0</v>
      </c>
      <c r="AJ17" s="34">
        <f>PXIL!N17</f>
        <v>0</v>
      </c>
      <c r="AK17" s="34">
        <f>RTM_IEX!H17</f>
        <v>11.61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11.222679999999999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-7.1989785415298355</v>
      </c>
      <c r="M18">
        <f>EDWPCL!S18</f>
        <v>0</v>
      </c>
      <c r="N18">
        <f>'MSW BWN'!S18</f>
        <v>7.5860063999999987</v>
      </c>
      <c r="O18">
        <f>BRPL_ISGS_exbus!DM18</f>
        <v>799.14059026406778</v>
      </c>
      <c r="P18" s="36">
        <v>118.19000000000001</v>
      </c>
      <c r="Q18" s="36">
        <v>38.309999999999995</v>
      </c>
      <c r="R18" s="38">
        <v>0</v>
      </c>
      <c r="S18" s="38">
        <v>0</v>
      </c>
      <c r="T18" s="37">
        <f>SUMPRODUCT(LTA!J18:AN18,LTA!J$101:AN$101,LTA!J$103:AN$103)</f>
        <v>61.66</v>
      </c>
      <c r="U18" s="37">
        <f>SUMPRODUCT(LTA!J18:AN18,LTA!J$102:AN$102,LTA!J$103:AN$103)</f>
        <v>98.12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-284.79999999999995</v>
      </c>
      <c r="AC18">
        <f t="shared" si="0"/>
        <v>12.799347326709968</v>
      </c>
      <c r="AD18">
        <f t="shared" si="1"/>
        <v>924.46095079582835</v>
      </c>
      <c r="AE18">
        <f>'IDT-1'!B18</f>
        <v>0</v>
      </c>
      <c r="AF18" s="24"/>
      <c r="AG18">
        <f t="shared" si="2"/>
        <v>924.46095079582835</v>
      </c>
      <c r="AI18" s="34">
        <f>PXIL!H18</f>
        <v>0</v>
      </c>
      <c r="AJ18" s="34">
        <f>PXIL!N18</f>
        <v>0</v>
      </c>
      <c r="AK18" s="34">
        <f>RTM_IEX!H18</f>
        <v>10.64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11.222679999999999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-7.1989785415298355</v>
      </c>
      <c r="M19">
        <f>EDWPCL!S19</f>
        <v>0</v>
      </c>
      <c r="N19">
        <f>'MSW BWN'!S19</f>
        <v>7.0324419999999996</v>
      </c>
      <c r="O19">
        <f>BRPL_ISGS_exbus!DM19</f>
        <v>794.02978284030462</v>
      </c>
      <c r="P19" s="36">
        <v>118.19000000000001</v>
      </c>
      <c r="Q19" s="36">
        <v>38.309999999999995</v>
      </c>
      <c r="R19" s="38">
        <v>0</v>
      </c>
      <c r="S19" s="38">
        <v>0</v>
      </c>
      <c r="T19" s="37">
        <f>SUMPRODUCT(LTA!J19:AN19,LTA!J$101:AN$101,LTA!J$103:AN$103)</f>
        <v>61.34</v>
      </c>
      <c r="U19" s="37">
        <f>SUMPRODUCT(LTA!J19:AN19,LTA!J$102:AN$102,LTA!J$103:AN$103)</f>
        <v>105.62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-284.79999999999995</v>
      </c>
      <c r="AC19">
        <f t="shared" si="0"/>
        <v>13.071974603390355</v>
      </c>
      <c r="AD19">
        <f t="shared" si="1"/>
        <v>956.64395169538454</v>
      </c>
      <c r="AE19">
        <f>'IDT-1'!B19</f>
        <v>0</v>
      </c>
      <c r="AF19" s="24"/>
      <c r="AG19">
        <f t="shared" si="2"/>
        <v>956.64395169538454</v>
      </c>
      <c r="AI19" s="34">
        <f>PXIL!H19</f>
        <v>0</v>
      </c>
      <c r="AJ19" s="34">
        <f>PXIL!N19</f>
        <v>0</v>
      </c>
      <c r="AK19" s="34">
        <f>RTM_IEX!H19</f>
        <v>41.58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11.222679999999999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-7.1989785415298355</v>
      </c>
      <c r="M20">
        <f>EDWPCL!S20</f>
        <v>0</v>
      </c>
      <c r="N20">
        <f>'MSW BWN'!S20</f>
        <v>7.2816296000000005</v>
      </c>
      <c r="O20">
        <f>BRPL_ISGS_exbus!DM20</f>
        <v>806.17274046801333</v>
      </c>
      <c r="P20" s="36">
        <v>118.19000000000001</v>
      </c>
      <c r="Q20" s="36">
        <v>38.309999999999995</v>
      </c>
      <c r="R20" s="38">
        <v>0</v>
      </c>
      <c r="S20" s="38">
        <v>0</v>
      </c>
      <c r="T20" s="37">
        <f>SUMPRODUCT(LTA!J20:AN20,LTA!J$101:AN$101,LTA!J$103:AN$103)</f>
        <v>60.33</v>
      </c>
      <c r="U20" s="37">
        <f>SUMPRODUCT(LTA!J20:AN20,LTA!J$102:AN$102,LTA!J$103:AN$103)</f>
        <v>104.12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-284.79999999999995</v>
      </c>
      <c r="AC20">
        <f t="shared" si="0"/>
        <v>13.179344623303109</v>
      </c>
      <c r="AD20">
        <f t="shared" si="1"/>
        <v>969.31872690318062</v>
      </c>
      <c r="AE20">
        <f>'IDT-1'!B20</f>
        <v>0</v>
      </c>
      <c r="AF20" s="24"/>
      <c r="AG20">
        <f t="shared" si="2"/>
        <v>969.31872690318062</v>
      </c>
      <c r="AI20" s="34">
        <f>PXIL!H20</f>
        <v>0</v>
      </c>
      <c r="AJ20" s="34">
        <f>PXIL!N20</f>
        <v>0</v>
      </c>
      <c r="AK20" s="34">
        <f>RTM_IEX!H20</f>
        <v>44.48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11.222679999999999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-7.1989785415298355</v>
      </c>
      <c r="M21">
        <f>EDWPCL!S21</f>
        <v>0</v>
      </c>
      <c r="N21">
        <f>'MSW BWN'!S21</f>
        <v>7.241492</v>
      </c>
      <c r="O21">
        <f>BRPL_ISGS_exbus!DM21</f>
        <v>823.88683608598114</v>
      </c>
      <c r="P21" s="36">
        <v>118.19000000000001</v>
      </c>
      <c r="Q21" s="36">
        <v>38.309999999999995</v>
      </c>
      <c r="R21" s="38">
        <v>0</v>
      </c>
      <c r="S21" s="38">
        <v>0</v>
      </c>
      <c r="T21" s="37">
        <f>SUMPRODUCT(LTA!J21:AN21,LTA!J$101:AN$101,LTA!J$103:AN$103)</f>
        <v>57.010000000000005</v>
      </c>
      <c r="U21" s="37">
        <f>SUMPRODUCT(LTA!J21:AN21,LTA!J$102:AN$102,LTA!J$103:AN$103)</f>
        <v>102.62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-284.79999999999995</v>
      </c>
      <c r="AC21">
        <f t="shared" si="0"/>
        <v>13.271105870654038</v>
      </c>
      <c r="AD21">
        <f t="shared" si="1"/>
        <v>980.15092367379725</v>
      </c>
      <c r="AE21">
        <f>'IDT-1'!B21</f>
        <v>0</v>
      </c>
      <c r="AF21" s="24"/>
      <c r="AG21">
        <f t="shared" si="2"/>
        <v>980.15092367379725</v>
      </c>
      <c r="AI21" s="34">
        <f>PXIL!H21</f>
        <v>0</v>
      </c>
      <c r="AJ21" s="34">
        <f>PXIL!N21</f>
        <v>0</v>
      </c>
      <c r="AK21" s="34">
        <f>RTM_IEX!H21</f>
        <v>42.55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11.222679999999999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-7.1989785415298355</v>
      </c>
      <c r="M22">
        <f>EDWPCL!S22</f>
        <v>0</v>
      </c>
      <c r="N22">
        <f>'MSW BWN'!S22</f>
        <v>7.0324419999999996</v>
      </c>
      <c r="O22">
        <f>BRPL_ISGS_exbus!DM22</f>
        <v>829.85423944927231</v>
      </c>
      <c r="P22" s="36">
        <v>118.19000000000001</v>
      </c>
      <c r="Q22" s="36">
        <v>38.309999999999995</v>
      </c>
      <c r="R22" s="38">
        <v>0</v>
      </c>
      <c r="S22" s="38">
        <v>0</v>
      </c>
      <c r="T22" s="37">
        <f>SUMPRODUCT(LTA!J22:AN22,LTA!J$101:AN$101,LTA!J$103:AN$103)</f>
        <v>54.67</v>
      </c>
      <c r="U22" s="37">
        <f>SUMPRODUCT(LTA!J22:AN22,LTA!J$102:AN$102,LTA!J$103:AN$103)</f>
        <v>100.62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-284.79999999999995</v>
      </c>
      <c r="AC22">
        <f t="shared" si="0"/>
        <v>13.396672038905685</v>
      </c>
      <c r="AD22">
        <f t="shared" si="1"/>
        <v>994.97371086883709</v>
      </c>
      <c r="AE22">
        <f>'IDT-1'!B22</f>
        <v>0</v>
      </c>
      <c r="AF22" s="24"/>
      <c r="AG22">
        <f t="shared" si="2"/>
        <v>994.97371086883709</v>
      </c>
      <c r="AI22" s="34">
        <f>PXIL!H22</f>
        <v>0</v>
      </c>
      <c r="AJ22" s="34">
        <f>PXIL!N22</f>
        <v>0</v>
      </c>
      <c r="AK22" s="34">
        <f>RTM_IEX!H22</f>
        <v>56.08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11.222679999999999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-7.1989785415298355</v>
      </c>
      <c r="M23">
        <f>EDWPCL!S23</f>
        <v>0</v>
      </c>
      <c r="N23">
        <f>'MSW BWN'!S23</f>
        <v>7.5140931999999996</v>
      </c>
      <c r="O23">
        <f>BRPL_ISGS_exbus!DM23</f>
        <v>897.72286243338419</v>
      </c>
      <c r="P23" s="36">
        <v>118.72</v>
      </c>
      <c r="Q23" s="36">
        <v>38.480000000000004</v>
      </c>
      <c r="R23" s="38">
        <v>0</v>
      </c>
      <c r="S23" s="38">
        <v>0</v>
      </c>
      <c r="T23" s="37">
        <f>SUMPRODUCT(LTA!J23:AN23,LTA!J$101:AN$101,LTA!J$103:AN$103)</f>
        <v>45.989999999999995</v>
      </c>
      <c r="U23" s="37">
        <f>SUMPRODUCT(LTA!J23:AN23,LTA!J$102:AN$102,LTA!J$103:AN$103)</f>
        <v>93.12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-284.79999999999995</v>
      </c>
      <c r="AC23">
        <f t="shared" si="0"/>
        <v>13.499658342052223</v>
      </c>
      <c r="AD23">
        <f t="shared" si="1"/>
        <v>1007.1309987498021</v>
      </c>
      <c r="AE23">
        <f>'IDT-1'!B23</f>
        <v>0</v>
      </c>
      <c r="AF23" s="24"/>
      <c r="AG23">
        <f t="shared" si="2"/>
        <v>1007.1309987498021</v>
      </c>
      <c r="AI23" s="34">
        <f>PXIL!H23</f>
        <v>0</v>
      </c>
      <c r="AJ23" s="34">
        <f>PXIL!N23</f>
        <v>0</v>
      </c>
      <c r="AK23" s="34">
        <f>RTM_IEX!H23</f>
        <v>15.47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11.222679999999999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-7.1989785415298355</v>
      </c>
      <c r="M24">
        <f>EDWPCL!S24</f>
        <v>0</v>
      </c>
      <c r="N24">
        <f>'MSW BWN'!S24</f>
        <v>7.4020423999999991</v>
      </c>
      <c r="O24">
        <f>BRPL_ISGS_exbus!DM24</f>
        <v>944.12526342178251</v>
      </c>
      <c r="P24" s="36">
        <v>118.72</v>
      </c>
      <c r="Q24" s="36">
        <v>38.480000000000004</v>
      </c>
      <c r="R24" s="38">
        <v>0</v>
      </c>
      <c r="S24" s="38">
        <v>0</v>
      </c>
      <c r="T24" s="37">
        <f>SUMPRODUCT(LTA!J24:AN24,LTA!J$101:AN$101,LTA!J$103:AN$103)</f>
        <v>44.67</v>
      </c>
      <c r="U24" s="37">
        <f>SUMPRODUCT(LTA!J24:AN24,LTA!J$102:AN$102,LTA!J$103:AN$103)</f>
        <v>90.62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-284.79999999999995</v>
      </c>
      <c r="AC24">
        <f t="shared" si="0"/>
        <v>13.807689283634772</v>
      </c>
      <c r="AD24">
        <f t="shared" si="1"/>
        <v>1043.4933179966183</v>
      </c>
      <c r="AE24">
        <f>'IDT-1'!B24</f>
        <v>0</v>
      </c>
      <c r="AF24" s="24"/>
      <c r="AG24">
        <f t="shared" si="2"/>
        <v>1043.4933179966183</v>
      </c>
      <c r="AI24" s="34">
        <f>PXIL!H24</f>
        <v>0</v>
      </c>
      <c r="AJ24" s="34">
        <f>PXIL!N24</f>
        <v>0</v>
      </c>
      <c r="AK24" s="34">
        <f>RTM_IEX!H24</f>
        <v>9.67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11.222679999999999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-7.1989785415298355</v>
      </c>
      <c r="M25">
        <f>EDWPCL!S25</f>
        <v>0</v>
      </c>
      <c r="N25">
        <f>'MSW BWN'!S25</f>
        <v>7.0876311999999997</v>
      </c>
      <c r="O25">
        <f>BRPL_ISGS_exbus!DM25</f>
        <v>978.07886081893093</v>
      </c>
      <c r="P25" s="36">
        <v>118.19000000000001</v>
      </c>
      <c r="Q25" s="36">
        <v>38.309999999999995</v>
      </c>
      <c r="R25" s="38">
        <v>0</v>
      </c>
      <c r="S25" s="38">
        <v>0</v>
      </c>
      <c r="T25" s="37">
        <f>SUMPRODUCT(LTA!J25:AN25,LTA!J$101:AN$101,LTA!J$103:AN$103)</f>
        <v>41.010000000000005</v>
      </c>
      <c r="U25" s="37">
        <f>SUMPRODUCT(LTA!J25:AN25,LTA!J$102:AN$102,LTA!J$103:AN$103)</f>
        <v>89.12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-284.79999999999995</v>
      </c>
      <c r="AC25">
        <f t="shared" si="0"/>
        <v>14.130326447690816</v>
      </c>
      <c r="AD25">
        <f t="shared" si="1"/>
        <v>1081.5798670297104</v>
      </c>
      <c r="AE25">
        <f>'IDT-1'!B25</f>
        <v>0</v>
      </c>
      <c r="AF25" s="24"/>
      <c r="AG25">
        <f t="shared" si="2"/>
        <v>1081.5798670297104</v>
      </c>
      <c r="AI25" s="34">
        <f>PXIL!H25</f>
        <v>0</v>
      </c>
      <c r="AJ25" s="34">
        <f>PXIL!N25</f>
        <v>0</v>
      </c>
      <c r="AK25" s="34">
        <f>RTM_IEX!H25</f>
        <v>20.3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11.222679999999999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-7.1989785415298355</v>
      </c>
      <c r="M26">
        <f>EDWPCL!S26</f>
        <v>0</v>
      </c>
      <c r="N26">
        <f>'MSW BWN'!S26</f>
        <v>7.3936803999999992</v>
      </c>
      <c r="O26">
        <f>BRPL_ISGS_exbus!DM26</f>
        <v>1042.8053685227819</v>
      </c>
      <c r="P26" s="36">
        <v>118.19</v>
      </c>
      <c r="Q26" s="36">
        <v>38.309999999999995</v>
      </c>
      <c r="R26" s="38">
        <v>0</v>
      </c>
      <c r="S26" s="38">
        <v>0</v>
      </c>
      <c r="T26" s="37">
        <f>SUMPRODUCT(LTA!J26:AN26,LTA!J$101:AN$101,LTA!J$103:AN$103)</f>
        <v>39.010000000000005</v>
      </c>
      <c r="U26" s="37">
        <f>SUMPRODUCT(LTA!J26:AN26,LTA!J$102:AN$102,LTA!J$103:AN$103)</f>
        <v>83.12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-284.79999999999995</v>
      </c>
      <c r="AC26">
        <f t="shared" si="0"/>
        <v>14.438879925683164</v>
      </c>
      <c r="AD26">
        <f t="shared" si="1"/>
        <v>1118.0038704555691</v>
      </c>
      <c r="AE26">
        <f>'IDT-1'!B26</f>
        <v>0</v>
      </c>
      <c r="AF26" s="24"/>
      <c r="AG26">
        <f t="shared" si="2"/>
        <v>1118.0038704555691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11.222679999999999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83.996050404363373</v>
      </c>
      <c r="J27">
        <f>Bawana_RLNG!P27</f>
        <v>0</v>
      </c>
      <c r="K27">
        <f>Bawana_Spot!P27</f>
        <v>0</v>
      </c>
      <c r="L27">
        <f>TWOMCL!O27</f>
        <v>-7.1989785415298355</v>
      </c>
      <c r="M27">
        <f>EDWPCL!S27</f>
        <v>0</v>
      </c>
      <c r="N27">
        <f>'MSW BWN'!S27</f>
        <v>7.4338180000000005</v>
      </c>
      <c r="O27">
        <f>BRPL_ISGS_exbus!DM27</f>
        <v>1059.6238912391784</v>
      </c>
      <c r="P27" s="36">
        <v>118.19548303271172</v>
      </c>
      <c r="Q27" s="36">
        <v>38.31</v>
      </c>
      <c r="R27" s="38">
        <v>0</v>
      </c>
      <c r="S27" s="38">
        <v>0</v>
      </c>
      <c r="T27" s="37">
        <f>SUMPRODUCT(LTA!J27:AN27,LTA!J$101:AN$101,LTA!J$103:AN$103)</f>
        <v>38</v>
      </c>
      <c r="U27" s="37">
        <f>SUMPRODUCT(LTA!J27:AN27,LTA!J$102:AN$102,LTA!J$103:AN$103)</f>
        <v>80.62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-266.89999999999998</v>
      </c>
      <c r="AC27">
        <f t="shared" si="0"/>
        <v>14.66045982993681</v>
      </c>
      <c r="AD27">
        <f t="shared" si="1"/>
        <v>1180.1124843047869</v>
      </c>
      <c r="AE27">
        <f>'IDT-1'!B27</f>
        <v>0</v>
      </c>
      <c r="AF27" s="24"/>
      <c r="AG27">
        <f t="shared" si="2"/>
        <v>1180.1124843047869</v>
      </c>
      <c r="AI27" s="34">
        <f>PXIL!H27</f>
        <v>0</v>
      </c>
      <c r="AJ27" s="34">
        <f>PXIL!N27</f>
        <v>0</v>
      </c>
      <c r="AK27" s="34">
        <f>RTM_IEX!H27</f>
        <v>30.94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11.222679999999999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83.996050404363373</v>
      </c>
      <c r="J28">
        <f>Bawana_RLNG!P28</f>
        <v>0</v>
      </c>
      <c r="K28">
        <f>Bawana_Spot!P28</f>
        <v>0</v>
      </c>
      <c r="L28">
        <f>TWOMCL!O28</f>
        <v>-7.1989785415298355</v>
      </c>
      <c r="M28">
        <f>EDWPCL!S28</f>
        <v>0</v>
      </c>
      <c r="N28">
        <f>'MSW BWN'!S28</f>
        <v>7.5625928</v>
      </c>
      <c r="O28">
        <f>BRPL_ISGS_exbus!DM28</f>
        <v>1114.915493949652</v>
      </c>
      <c r="P28" s="36">
        <v>118.19548303271172</v>
      </c>
      <c r="Q28" s="36">
        <v>38.31</v>
      </c>
      <c r="R28" s="38">
        <v>1.8000000000000003</v>
      </c>
      <c r="S28" s="38">
        <v>0</v>
      </c>
      <c r="T28" s="37">
        <f>SUMPRODUCT(LTA!J28:AN28,LTA!J$101:AN$101,LTA!J$103:AN$103)</f>
        <v>37</v>
      </c>
      <c r="U28" s="37">
        <f>SUMPRODUCT(LTA!J28:AN28,LTA!J$102:AN$102,LTA!J$103:AN$103)</f>
        <v>78.12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-266.89999999999998</v>
      </c>
      <c r="AC28">
        <f t="shared" si="0"/>
        <v>15.144219001024789</v>
      </c>
      <c r="AD28">
        <f t="shared" si="1"/>
        <v>1237.2191026441724</v>
      </c>
      <c r="AE28">
        <f>'IDT-1'!B28</f>
        <v>0</v>
      </c>
      <c r="AF28" s="24"/>
      <c r="AG28">
        <f t="shared" si="2"/>
        <v>1237.2191026441724</v>
      </c>
      <c r="AI28" s="34">
        <f>PXIL!H28</f>
        <v>0</v>
      </c>
      <c r="AJ28" s="34">
        <f>PXIL!N28</f>
        <v>0</v>
      </c>
      <c r="AK28" s="34">
        <f>RTM_IEX!H28</f>
        <v>34.81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11.222679999999999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83.996050404363373</v>
      </c>
      <c r="J29">
        <f>Bawana_RLNG!P29</f>
        <v>0</v>
      </c>
      <c r="K29">
        <f>Bawana_Spot!P29</f>
        <v>0</v>
      </c>
      <c r="L29">
        <f>TWOMCL!O29</f>
        <v>-7.1989785415298355</v>
      </c>
      <c r="M29">
        <f>EDWPCL!S29</f>
        <v>0</v>
      </c>
      <c r="N29">
        <f>'MSW BWN'!S29</f>
        <v>2.5286687999999997</v>
      </c>
      <c r="O29">
        <f>BRPL_ISGS_exbus!DM29</f>
        <v>1119.0599439930018</v>
      </c>
      <c r="P29" s="36">
        <v>118.19548303271172</v>
      </c>
      <c r="Q29" s="36">
        <v>38.31</v>
      </c>
      <c r="R29" s="38">
        <v>9.92</v>
      </c>
      <c r="S29" s="38">
        <v>0</v>
      </c>
      <c r="T29" s="37">
        <f>SUMPRODUCT(LTA!J29:AN29,LTA!J$101:AN$101,LTA!J$103:AN$103)</f>
        <v>43.02</v>
      </c>
      <c r="U29" s="37">
        <f>SUMPRODUCT(LTA!J29:AN29,LTA!J$102:AN$102,LTA!J$103:AN$103)</f>
        <v>69.650000000000006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-266.89999999999998</v>
      </c>
      <c r="AC29">
        <f t="shared" si="0"/>
        <v>15.233095419788929</v>
      </c>
      <c r="AD29">
        <f t="shared" si="1"/>
        <v>1247.7107522687579</v>
      </c>
      <c r="AE29">
        <f>'IDT-1'!B29</f>
        <v>46</v>
      </c>
      <c r="AF29" s="24"/>
      <c r="AG29">
        <f t="shared" si="2"/>
        <v>1293.7107522687579</v>
      </c>
      <c r="AI29" s="34">
        <f>PXIL!H29</f>
        <v>0</v>
      </c>
      <c r="AJ29" s="34">
        <f>PXIL!N29</f>
        <v>0</v>
      </c>
      <c r="AK29" s="34">
        <f>RTM_IEX!H29</f>
        <v>40.61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11.222679999999999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83.996050404363373</v>
      </c>
      <c r="J30">
        <f>Bawana_RLNG!P30</f>
        <v>0</v>
      </c>
      <c r="K30">
        <f>Bawana_Spot!P30</f>
        <v>0</v>
      </c>
      <c r="L30">
        <f>TWOMCL!O30</f>
        <v>-7.1989785415298355</v>
      </c>
      <c r="M30">
        <f>EDWPCL!S30</f>
        <v>0</v>
      </c>
      <c r="N30">
        <f>'MSW BWN'!S30</f>
        <v>0.85961359999999998</v>
      </c>
      <c r="O30">
        <f>BRPL_ISGS_exbus!DM30</f>
        <v>1138.3999504154285</v>
      </c>
      <c r="P30" s="36">
        <v>118.19548303271172</v>
      </c>
      <c r="Q30" s="36">
        <v>38.31</v>
      </c>
      <c r="R30" s="38">
        <v>19.34</v>
      </c>
      <c r="S30" s="38">
        <v>0</v>
      </c>
      <c r="T30" s="37">
        <f>SUMPRODUCT(LTA!J30:AN30,LTA!J$101:AN$101,LTA!J$103:AN$103)</f>
        <v>47.18</v>
      </c>
      <c r="U30" s="37">
        <f>SUMPRODUCT(LTA!J30:AN30,LTA!J$102:AN$102,LTA!J$103:AN$103)</f>
        <v>68.150000000000006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-266.89999999999998</v>
      </c>
      <c r="AC30">
        <f t="shared" si="0"/>
        <v>15.474939410057312</v>
      </c>
      <c r="AD30">
        <f t="shared" si="1"/>
        <v>1276.2598595009167</v>
      </c>
      <c r="AE30">
        <f>'IDT-1'!B30</f>
        <v>46</v>
      </c>
      <c r="AF30" s="24"/>
      <c r="AG30">
        <f t="shared" si="2"/>
        <v>1322.2598595009167</v>
      </c>
      <c r="AI30" s="34">
        <f>PXIL!H30</f>
        <v>0</v>
      </c>
      <c r="AJ30" s="34">
        <f>PXIL!N30</f>
        <v>0</v>
      </c>
      <c r="AK30" s="34">
        <f>RTM_IEX!H30</f>
        <v>39.65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11.222679999999999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83.996050404363373</v>
      </c>
      <c r="J31">
        <f>Bawana_RLNG!P31</f>
        <v>0</v>
      </c>
      <c r="K31">
        <f>Bawana_Spot!P31</f>
        <v>0</v>
      </c>
      <c r="L31">
        <f>TWOMCL!O31</f>
        <v>-7.1989785415298355</v>
      </c>
      <c r="M31">
        <f>EDWPCL!S31</f>
        <v>0</v>
      </c>
      <c r="N31">
        <f>'MSW BWN'!S31</f>
        <v>6.8635295999999997</v>
      </c>
      <c r="O31">
        <f>BRPL_ISGS_exbus!DM31</f>
        <v>1170.3108010427386</v>
      </c>
      <c r="P31" s="36">
        <v>118.19548303271172</v>
      </c>
      <c r="Q31" s="36">
        <v>38.31</v>
      </c>
      <c r="R31" s="38">
        <v>32.17</v>
      </c>
      <c r="S31" s="38">
        <v>0</v>
      </c>
      <c r="T31" s="37">
        <f>SUMPRODUCT(LTA!J31:AN31,LTA!J$101:AN$101,LTA!J$103:AN$103)</f>
        <v>61.879999999999995</v>
      </c>
      <c r="U31" s="37">
        <f>SUMPRODUCT(LTA!J31:AN31,LTA!J$102:AN$102,LTA!J$103:AN$103)</f>
        <v>66.19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-266.89999999999998</v>
      </c>
      <c r="AC31">
        <f t="shared" si="0"/>
        <v>15.67557144972672</v>
      </c>
      <c r="AD31">
        <f t="shared" si="1"/>
        <v>1299.9439940885572</v>
      </c>
      <c r="AE31">
        <f>'IDT-1'!B31</f>
        <v>66</v>
      </c>
      <c r="AF31" s="24"/>
      <c r="AG31">
        <f t="shared" si="2"/>
        <v>1365.9439940885572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11.222679999999999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83.996050404363373</v>
      </c>
      <c r="J32">
        <f>Bawana_RLNG!P32</f>
        <v>0</v>
      </c>
      <c r="K32">
        <f>Bawana_Spot!P32</f>
        <v>0</v>
      </c>
      <c r="L32">
        <f>TWOMCL!O32</f>
        <v>-7.1989785415298355</v>
      </c>
      <c r="M32">
        <f>EDWPCL!S32</f>
        <v>0</v>
      </c>
      <c r="N32">
        <f>'MSW BWN'!S32</f>
        <v>7.8669695999999991</v>
      </c>
      <c r="O32">
        <f>BRPL_ISGS_exbus!DM32</f>
        <v>1166.4424786540717</v>
      </c>
      <c r="P32" s="36">
        <v>118.19548303271172</v>
      </c>
      <c r="Q32" s="36">
        <v>38.31</v>
      </c>
      <c r="R32" s="38">
        <v>41</v>
      </c>
      <c r="S32" s="38">
        <v>0</v>
      </c>
      <c r="T32" s="37">
        <f>SUMPRODUCT(LTA!J32:AN32,LTA!J$101:AN$101,LTA!J$103:AN$103)</f>
        <v>82.82</v>
      </c>
      <c r="U32" s="37">
        <f>SUMPRODUCT(LTA!J32:AN32,LTA!J$102:AN$102,LTA!J$103:AN$103)</f>
        <v>65.69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-266.89999999999998</v>
      </c>
      <c r="AC32">
        <f t="shared" si="0"/>
        <v>15.897374437661915</v>
      </c>
      <c r="AD32">
        <f t="shared" si="1"/>
        <v>1326.127308711955</v>
      </c>
      <c r="AE32">
        <f>'IDT-1'!B32</f>
        <v>71</v>
      </c>
      <c r="AF32" s="24"/>
      <c r="AG32">
        <f t="shared" si="2"/>
        <v>1397.127308711955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11.222679999999999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83.996050404363373</v>
      </c>
      <c r="J33">
        <f>Bawana_RLNG!P33</f>
        <v>0</v>
      </c>
      <c r="K33">
        <f>Bawana_Spot!P33</f>
        <v>0</v>
      </c>
      <c r="L33">
        <f>TWOMCL!O33</f>
        <v>-7.1989785415298355</v>
      </c>
      <c r="M33">
        <f>EDWPCL!S33</f>
        <v>0</v>
      </c>
      <c r="N33">
        <f>'MSW BWN'!S33</f>
        <v>7.8669695999999991</v>
      </c>
      <c r="O33">
        <f>BRPL_ISGS_exbus!DM33</f>
        <v>1162.1473712547593</v>
      </c>
      <c r="P33" s="36">
        <v>118.19548303271172</v>
      </c>
      <c r="Q33" s="36">
        <v>38.31</v>
      </c>
      <c r="R33" s="38">
        <v>44.5</v>
      </c>
      <c r="S33" s="38">
        <v>0</v>
      </c>
      <c r="T33" s="37">
        <f>SUMPRODUCT(LTA!J33:AN33,LTA!J$101:AN$101,LTA!J$103:AN$103)</f>
        <v>122.42</v>
      </c>
      <c r="U33" s="37">
        <f>SUMPRODUCT(LTA!J33:AN33,LTA!J$102:AN$102,LTA!J$103:AN$103)</f>
        <v>74.22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-266.89999999999998</v>
      </c>
      <c r="AC33">
        <f t="shared" si="0"/>
        <v>16.667718475402811</v>
      </c>
      <c r="AD33">
        <f t="shared" si="1"/>
        <v>1328.6918572749016</v>
      </c>
      <c r="AE33">
        <f>'IDT-1'!B33</f>
        <v>63</v>
      </c>
      <c r="AF33" s="24"/>
      <c r="AG33">
        <f t="shared" si="2"/>
        <v>1391.6918572749016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-44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11.222679999999999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83.996050404363373</v>
      </c>
      <c r="J34">
        <f>Bawana_RLNG!P34</f>
        <v>0</v>
      </c>
      <c r="K34">
        <f>Bawana_Spot!P34</f>
        <v>0</v>
      </c>
      <c r="L34">
        <f>TWOMCL!O34</f>
        <v>-7.1989785415298355</v>
      </c>
      <c r="M34">
        <f>EDWPCL!S34</f>
        <v>0</v>
      </c>
      <c r="N34">
        <f>'MSW BWN'!S34</f>
        <v>7.9706583999999996</v>
      </c>
      <c r="O34">
        <f>BRPL_ISGS_exbus!DM34</f>
        <v>1105.0241923444696</v>
      </c>
      <c r="P34" s="36">
        <v>118.19548303271172</v>
      </c>
      <c r="Q34" s="36">
        <v>38.31</v>
      </c>
      <c r="R34" s="38">
        <v>44.5</v>
      </c>
      <c r="S34" s="38">
        <v>0</v>
      </c>
      <c r="T34" s="37">
        <f>SUMPRODUCT(LTA!J34:AN34,LTA!J$101:AN$101,LTA!J$103:AN$103)</f>
        <v>159.98000000000002</v>
      </c>
      <c r="U34" s="37">
        <f>SUMPRODUCT(LTA!J34:AN34,LTA!J$102:AN$102,LTA!J$103:AN$103)</f>
        <v>72.72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-266.89999999999998</v>
      </c>
      <c r="AC34">
        <f t="shared" si="0"/>
        <v>16.483187600751485</v>
      </c>
      <c r="AD34">
        <f t="shared" si="1"/>
        <v>1308.9168980392633</v>
      </c>
      <c r="AE34">
        <f>'IDT-1'!B34</f>
        <v>90</v>
      </c>
      <c r="AF34" s="24"/>
      <c r="AG34">
        <f t="shared" si="2"/>
        <v>1398.9168980392633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-43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11.222679999999999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83.996050404363373</v>
      </c>
      <c r="J35">
        <f>Bawana_RLNG!P35</f>
        <v>0</v>
      </c>
      <c r="K35">
        <f>Bawana_Spot!P35</f>
        <v>0</v>
      </c>
      <c r="L35">
        <f>TWOMCL!O35</f>
        <v>-7.1989785415298355</v>
      </c>
      <c r="M35">
        <f>EDWPCL!S35</f>
        <v>0</v>
      </c>
      <c r="N35">
        <f>'MSW BWN'!S35</f>
        <v>7.9472447999999982</v>
      </c>
      <c r="O35">
        <f>BRPL_ISGS_exbus!DM35</f>
        <v>1047.2110876602715</v>
      </c>
      <c r="P35" s="36">
        <v>118.19548303271172</v>
      </c>
      <c r="Q35" s="36">
        <v>38.31</v>
      </c>
      <c r="R35" s="38">
        <v>44.5</v>
      </c>
      <c r="S35" s="38">
        <v>0</v>
      </c>
      <c r="T35" s="37">
        <f>SUMPRODUCT(LTA!J35:AN35,LTA!J$101:AN$101,LTA!J$103:AN$103)</f>
        <v>189.25</v>
      </c>
      <c r="U35" s="37">
        <f>SUMPRODUCT(LTA!J35:AN35,LTA!J$102:AN$102,LTA!J$103:AN$103)</f>
        <v>71.72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-266.89999999999998</v>
      </c>
      <c r="AC35">
        <f t="shared" si="0"/>
        <v>15.930713064993993</v>
      </c>
      <c r="AD35">
        <f t="shared" si="1"/>
        <v>1330.0628542908225</v>
      </c>
      <c r="AE35">
        <f>'IDT-1'!B35</f>
        <v>87</v>
      </c>
      <c r="AF35" s="24"/>
      <c r="AG35">
        <f t="shared" si="2"/>
        <v>1417.0628542908225</v>
      </c>
      <c r="AI35" s="34">
        <f>PXIL!H35</f>
        <v>0</v>
      </c>
      <c r="AJ35" s="34">
        <f>PXIL!N35</f>
        <v>0</v>
      </c>
      <c r="AK35" s="34">
        <f>RTM_IEX!H35</f>
        <v>6.77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11.222679999999999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83.996050404363373</v>
      </c>
      <c r="J36">
        <f>Bawana_RLNG!P36</f>
        <v>0</v>
      </c>
      <c r="K36">
        <f>Bawana_Spot!P36</f>
        <v>0</v>
      </c>
      <c r="L36">
        <f>TWOMCL!O36</f>
        <v>-7.1989785415298355</v>
      </c>
      <c r="M36">
        <f>EDWPCL!S36</f>
        <v>0</v>
      </c>
      <c r="N36">
        <f>'MSW BWN'!S36</f>
        <v>7.8184699999999987</v>
      </c>
      <c r="O36">
        <f>BRPL_ISGS_exbus!DM36</f>
        <v>1043.3398193320352</v>
      </c>
      <c r="P36" s="36">
        <v>118.19548303271172</v>
      </c>
      <c r="Q36" s="36">
        <v>38.31</v>
      </c>
      <c r="R36" s="38">
        <v>44.5</v>
      </c>
      <c r="S36" s="38">
        <v>0</v>
      </c>
      <c r="T36" s="37">
        <f>SUMPRODUCT(LTA!J36:AN36,LTA!J$101:AN$101,LTA!J$103:AN$103)</f>
        <v>233.22</v>
      </c>
      <c r="U36" s="37">
        <f>SUMPRODUCT(LTA!J36:AN36,LTA!J$102:AN$102,LTA!J$103:AN$103)</f>
        <v>69.72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-266.89999999999998</v>
      </c>
      <c r="AC36">
        <f t="shared" si="0"/>
        <v>16.517704702716809</v>
      </c>
      <c r="AD36">
        <f t="shared" si="1"/>
        <v>1399.3558195248636</v>
      </c>
      <c r="AE36">
        <f>'IDT-1'!B36</f>
        <v>45</v>
      </c>
      <c r="AF36" s="24"/>
      <c r="AG36">
        <f t="shared" si="2"/>
        <v>1444.3558195248636</v>
      </c>
      <c r="AI36" s="34">
        <f>PXIL!H36</f>
        <v>0</v>
      </c>
      <c r="AJ36" s="34">
        <f>PXIL!N36</f>
        <v>0</v>
      </c>
      <c r="AK36" s="34">
        <f>RTM_IEX!H36</f>
        <v>38.68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11.222679999999999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83.996050404363373</v>
      </c>
      <c r="J37">
        <f>Bawana_RLNG!P37</f>
        <v>0</v>
      </c>
      <c r="K37">
        <f>Bawana_Spot!P37</f>
        <v>0</v>
      </c>
      <c r="L37">
        <f>TWOMCL!O37</f>
        <v>-7.0906928691746227</v>
      </c>
      <c r="M37">
        <f>EDWPCL!S37</f>
        <v>0</v>
      </c>
      <c r="N37">
        <f>'MSW BWN'!S37</f>
        <v>7.5140931999999996</v>
      </c>
      <c r="O37">
        <f>BRPL_ISGS_exbus!DM37</f>
        <v>1025.5374421025417</v>
      </c>
      <c r="P37" s="36">
        <v>118.19548303271172</v>
      </c>
      <c r="Q37" s="36">
        <v>38.31</v>
      </c>
      <c r="R37" s="38">
        <v>47.5</v>
      </c>
      <c r="S37" s="38">
        <v>0</v>
      </c>
      <c r="T37" s="37">
        <f>SUMPRODUCT(LTA!J37:AN37,LTA!J$101:AN$101,LTA!J$103:AN$103)</f>
        <v>273.02</v>
      </c>
      <c r="U37" s="37">
        <f>SUMPRODUCT(LTA!J37:AN37,LTA!J$102:AN$102,LTA!J$103:AN$103)</f>
        <v>67.22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-266.89999999999998</v>
      </c>
      <c r="AC37">
        <f t="shared" si="0"/>
        <v>16.784438663859198</v>
      </c>
      <c r="AD37">
        <f t="shared" si="1"/>
        <v>1431.0606172065829</v>
      </c>
      <c r="AE37">
        <f>'IDT-1'!B37</f>
        <v>14</v>
      </c>
      <c r="AF37" s="24"/>
      <c r="AG37">
        <f t="shared" si="2"/>
        <v>1445.0606172065829</v>
      </c>
      <c r="AI37" s="34">
        <f>PXIL!H37</f>
        <v>0</v>
      </c>
      <c r="AJ37" s="34">
        <f>PXIL!N37</f>
        <v>0</v>
      </c>
      <c r="AK37" s="34">
        <f>RTM_IEX!H37</f>
        <v>48.35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11.222679999999999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83.996050404363373</v>
      </c>
      <c r="J38">
        <f>Bawana_RLNG!P38</f>
        <v>0</v>
      </c>
      <c r="K38">
        <f>Bawana_Spot!P38</f>
        <v>0</v>
      </c>
      <c r="L38">
        <f>TWOMCL!O38</f>
        <v>-6.1283144300954522</v>
      </c>
      <c r="M38">
        <f>EDWPCL!S38</f>
        <v>0</v>
      </c>
      <c r="N38">
        <f>'MSW BWN'!S38</f>
        <v>7.4655936000000001</v>
      </c>
      <c r="O38">
        <f>BRPL_ISGS_exbus!DM38</f>
        <v>1016.7498045484027</v>
      </c>
      <c r="P38" s="36">
        <v>118.19548303271172</v>
      </c>
      <c r="Q38" s="36">
        <v>38.31</v>
      </c>
      <c r="R38" s="38">
        <v>47.5</v>
      </c>
      <c r="S38" s="38">
        <v>0</v>
      </c>
      <c r="T38" s="37">
        <f>SUMPRODUCT(LTA!J38:AN38,LTA!J$101:AN$101,LTA!J$103:AN$103)</f>
        <v>314.43</v>
      </c>
      <c r="U38" s="37">
        <f>SUMPRODUCT(LTA!J38:AN38,LTA!J$102:AN$102,LTA!J$103:AN$103)</f>
        <v>66.69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-266.89999999999998</v>
      </c>
      <c r="AC38">
        <f t="shared" si="0"/>
        <v>16.98052265221596</v>
      </c>
      <c r="AD38">
        <f t="shared" si="1"/>
        <v>1456.1407745031663</v>
      </c>
      <c r="AE38">
        <f>'IDT-1'!B38</f>
        <v>0</v>
      </c>
      <c r="AF38" s="24"/>
      <c r="AG38">
        <f t="shared" si="2"/>
        <v>1456.1407745031663</v>
      </c>
      <c r="AI38" s="34">
        <f>PXIL!H38</f>
        <v>0</v>
      </c>
      <c r="AJ38" s="34">
        <f>PXIL!N38</f>
        <v>0</v>
      </c>
      <c r="AK38" s="34">
        <f>RTM_IEX!H38</f>
        <v>40.619999999999997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11.222679999999999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83.996050404363373</v>
      </c>
      <c r="J39">
        <f>Bawana_RLNG!P39</f>
        <v>0</v>
      </c>
      <c r="K39">
        <f>Bawana_Spot!P39</f>
        <v>0</v>
      </c>
      <c r="L39">
        <f>TWOMCL!O39</f>
        <v>-7.1233104997192598</v>
      </c>
      <c r="M39">
        <f>EDWPCL!S39</f>
        <v>0</v>
      </c>
      <c r="N39">
        <f>'MSW BWN'!S39</f>
        <v>7.0642175999999992</v>
      </c>
      <c r="O39">
        <f>BRPL_ISGS_exbus!DM39</f>
        <v>985.75705293540216</v>
      </c>
      <c r="P39" s="36">
        <v>118.19548303271172</v>
      </c>
      <c r="Q39" s="36">
        <v>38.31</v>
      </c>
      <c r="R39" s="38">
        <v>47.5</v>
      </c>
      <c r="S39" s="38">
        <v>0</v>
      </c>
      <c r="T39" s="37">
        <f>SUMPRODUCT(LTA!J39:AN39,LTA!J$101:AN$101,LTA!J$103:AN$103)</f>
        <v>367.48</v>
      </c>
      <c r="U39" s="37">
        <f>SUMPRODUCT(LTA!J39:AN39,LTA!J$102:AN$102,LTA!J$103:AN$103)</f>
        <v>58.19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-266.89999999999998</v>
      </c>
      <c r="AC39">
        <f t="shared" si="0"/>
        <v>17.180604748908181</v>
      </c>
      <c r="AD39">
        <f t="shared" si="1"/>
        <v>1477.7615687238501</v>
      </c>
      <c r="AE39">
        <f>'IDT-1'!B39</f>
        <v>0</v>
      </c>
      <c r="AF39" s="24"/>
      <c r="AG39">
        <f t="shared" si="2"/>
        <v>1477.7615687238501</v>
      </c>
      <c r="AI39" s="34">
        <f>PXIL!H39</f>
        <v>0</v>
      </c>
      <c r="AJ39" s="34">
        <f>PXIL!N39</f>
        <v>0</v>
      </c>
      <c r="AK39" s="34">
        <f>RTM_IEX!H39</f>
        <v>50.28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11.222679999999999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83.996050404363373</v>
      </c>
      <c r="J40">
        <f>Bawana_RLNG!P40</f>
        <v>0</v>
      </c>
      <c r="K40">
        <f>Bawana_Spot!P40</f>
        <v>0</v>
      </c>
      <c r="L40">
        <f>TWOMCL!O40</f>
        <v>-5.8974576080853458</v>
      </c>
      <c r="M40">
        <f>EDWPCL!S40</f>
        <v>0</v>
      </c>
      <c r="N40">
        <f>'MSW BWN'!S40</f>
        <v>6.9120291999999992</v>
      </c>
      <c r="O40">
        <f>BRPL_ISGS_exbus!DM40</f>
        <v>969.73189992540222</v>
      </c>
      <c r="P40" s="36">
        <v>118.19548303271172</v>
      </c>
      <c r="Q40" s="36">
        <v>38.31</v>
      </c>
      <c r="R40" s="38">
        <v>47.5</v>
      </c>
      <c r="S40" s="38">
        <v>0</v>
      </c>
      <c r="T40" s="37">
        <f>SUMPRODUCT(LTA!J40:AN40,LTA!J$101:AN$101,LTA!J$103:AN$103)</f>
        <v>404.72</v>
      </c>
      <c r="U40" s="37">
        <f>SUMPRODUCT(LTA!J40:AN40,LTA!J$102:AN$102,LTA!J$103:AN$103)</f>
        <v>56.69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-266.89999999999998</v>
      </c>
      <c r="AC40">
        <f t="shared" si="0"/>
        <v>17.285826687871641</v>
      </c>
      <c r="AD40">
        <f t="shared" si="1"/>
        <v>1492.6448582665207</v>
      </c>
      <c r="AE40">
        <f>'IDT-1'!B40</f>
        <v>0</v>
      </c>
      <c r="AF40" s="24"/>
      <c r="AG40">
        <f t="shared" si="2"/>
        <v>1492.6448582665207</v>
      </c>
      <c r="AI40" s="34">
        <f>PXIL!H40</f>
        <v>0</v>
      </c>
      <c r="AJ40" s="34">
        <f>PXIL!N40</f>
        <v>0</v>
      </c>
      <c r="AK40" s="34">
        <f>RTM_IEX!H40</f>
        <v>44.48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11.222679999999999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83.996050404363373</v>
      </c>
      <c r="J41">
        <f>Bawana_RLNG!P41</f>
        <v>0</v>
      </c>
      <c r="K41">
        <f>Bawana_Spot!P41</f>
        <v>0</v>
      </c>
      <c r="L41">
        <f>TWOMCL!O41</f>
        <v>-6.7252487366647955</v>
      </c>
      <c r="M41">
        <f>EDWPCL!S41</f>
        <v>0</v>
      </c>
      <c r="N41">
        <f>'MSW BWN'!S41</f>
        <v>7.4254560000000005</v>
      </c>
      <c r="O41">
        <f>BRPL_ISGS_exbus!DM41</f>
        <v>955.95148839207991</v>
      </c>
      <c r="P41" s="36">
        <v>118.19548303271172</v>
      </c>
      <c r="Q41" s="36">
        <v>38.31</v>
      </c>
      <c r="R41" s="38">
        <v>47.5</v>
      </c>
      <c r="S41" s="38">
        <v>0</v>
      </c>
      <c r="T41" s="37">
        <f>SUMPRODUCT(LTA!J41:AN41,LTA!J$101:AN$101,LTA!J$103:AN$103)</f>
        <v>432.71</v>
      </c>
      <c r="U41" s="37">
        <f>SUMPRODUCT(LTA!J41:AN41,LTA!J$102:AN$102,LTA!J$103:AN$103)</f>
        <v>54.95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-266.89999999999998</v>
      </c>
      <c r="AC41">
        <f t="shared" si="0"/>
        <v>17.426256365325191</v>
      </c>
      <c r="AD41">
        <f t="shared" si="1"/>
        <v>1507.5596527271655</v>
      </c>
      <c r="AE41">
        <f>'IDT-1'!B41</f>
        <v>0</v>
      </c>
      <c r="AF41" s="24"/>
      <c r="AG41">
        <f t="shared" si="2"/>
        <v>1507.5596527271655</v>
      </c>
      <c r="AI41" s="34">
        <f>PXIL!H41</f>
        <v>0</v>
      </c>
      <c r="AJ41" s="34">
        <f>PXIL!N41</f>
        <v>0</v>
      </c>
      <c r="AK41" s="34">
        <f>RTM_IEX!H41</f>
        <v>47.38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83.996050404363373</v>
      </c>
      <c r="J42">
        <f>Bawana_RLNG!P42</f>
        <v>0</v>
      </c>
      <c r="K42">
        <f>Bawana_Spot!P42</f>
        <v>0</v>
      </c>
      <c r="L42">
        <f>TWOMCL!O42</f>
        <v>-7.1989785415298355</v>
      </c>
      <c r="M42">
        <f>EDWPCL!S42</f>
        <v>0</v>
      </c>
      <c r="N42">
        <f>'MSW BWN'!S42</f>
        <v>7.7064191999999991</v>
      </c>
      <c r="O42">
        <f>BRPL_ISGS_exbus!DM42</f>
        <v>922.66279970316941</v>
      </c>
      <c r="P42" s="36">
        <v>118.19548303271172</v>
      </c>
      <c r="Q42" s="36">
        <v>38.31</v>
      </c>
      <c r="R42" s="38">
        <v>47.499999999999993</v>
      </c>
      <c r="S42" s="38">
        <v>0</v>
      </c>
      <c r="T42" s="37">
        <f>SUMPRODUCT(LTA!J42:AN42,LTA!J$101:AN$101,LTA!J$103:AN$103)</f>
        <v>465.93</v>
      </c>
      <c r="U42" s="37">
        <f>SUMPRODUCT(LTA!J42:AN42,LTA!J$102:AN$102,LTA!J$103:AN$103)</f>
        <v>53.45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-266.89999999999998</v>
      </c>
      <c r="AC42">
        <f t="shared" si="0"/>
        <v>17.525124511114338</v>
      </c>
      <c r="AD42">
        <f t="shared" si="1"/>
        <v>1518.2793292876004</v>
      </c>
      <c r="AE42">
        <f>'IDT-1'!B42</f>
        <v>0</v>
      </c>
      <c r="AF42" s="24"/>
      <c r="AG42">
        <f t="shared" si="2"/>
        <v>1518.2793292876004</v>
      </c>
      <c r="AI42" s="34">
        <f>PXIL!H42</f>
        <v>0</v>
      </c>
      <c r="AJ42" s="34">
        <f>PXIL!N42</f>
        <v>0</v>
      </c>
      <c r="AK42" s="34">
        <f>RTM_IEX!H42</f>
        <v>59.96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83.996050404363373</v>
      </c>
      <c r="J43">
        <f>Bawana_RLNG!P43</f>
        <v>0</v>
      </c>
      <c r="K43">
        <f>Bawana_Spot!P43</f>
        <v>0</v>
      </c>
      <c r="L43">
        <f>TWOMCL!O43</f>
        <v>-7.1989785415298355</v>
      </c>
      <c r="M43">
        <f>EDWPCL!S43</f>
        <v>0</v>
      </c>
      <c r="N43">
        <f>'MSW BWN'!S43</f>
        <v>7.7231432</v>
      </c>
      <c r="O43">
        <f>BRPL_ISGS_exbus!DM43</f>
        <v>891.14530601044805</v>
      </c>
      <c r="P43" s="36">
        <v>118.19520525717995</v>
      </c>
      <c r="Q43" s="36">
        <v>38.31</v>
      </c>
      <c r="R43" s="38">
        <v>47.499999999999993</v>
      </c>
      <c r="S43" s="38">
        <v>0</v>
      </c>
      <c r="T43" s="37">
        <f>SUMPRODUCT(LTA!J43:AN43,LTA!J$101:AN$101,LTA!J$103:AN$103)</f>
        <v>497.87999999999994</v>
      </c>
      <c r="U43" s="37">
        <f>SUMPRODUCT(LTA!J43:AN43,LTA!J$102:AN$102,LTA!J$103:AN$103)</f>
        <v>52.45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-266.89999999999998</v>
      </c>
      <c r="AC43">
        <f t="shared" si="0"/>
        <v>17.35795571238101</v>
      </c>
      <c r="AD43">
        <f t="shared" si="1"/>
        <v>1498.5454506180804</v>
      </c>
      <c r="AE43">
        <f>'IDT-1'!B43</f>
        <v>0</v>
      </c>
      <c r="AF43" s="24"/>
      <c r="AG43">
        <f t="shared" si="2"/>
        <v>1498.5454506180804</v>
      </c>
      <c r="AI43" s="34">
        <f>PXIL!H43</f>
        <v>0</v>
      </c>
      <c r="AJ43" s="34">
        <f>PXIL!N43</f>
        <v>0</v>
      </c>
      <c r="AK43" s="34">
        <f>RTM_IEX!H43</f>
        <v>40.61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83.996050404363373</v>
      </c>
      <c r="J44">
        <f>Bawana_RLNG!P44</f>
        <v>0</v>
      </c>
      <c r="K44">
        <f>Bawana_Spot!P44</f>
        <v>0</v>
      </c>
      <c r="L44">
        <f>TWOMCL!O44</f>
        <v>-7.1989785415298355</v>
      </c>
      <c r="M44">
        <f>EDWPCL!S44</f>
        <v>0</v>
      </c>
      <c r="N44">
        <f>'MSW BWN'!S44</f>
        <v>7.8753315999999982</v>
      </c>
      <c r="O44">
        <f>BRPL_ISGS_exbus!DM44</f>
        <v>831.50712075362389</v>
      </c>
      <c r="P44" s="36">
        <v>118.19548303271172</v>
      </c>
      <c r="Q44" s="36">
        <v>38.31</v>
      </c>
      <c r="R44" s="38">
        <v>47.499999999999993</v>
      </c>
      <c r="S44" s="38">
        <v>0</v>
      </c>
      <c r="T44" s="37">
        <f>SUMPRODUCT(LTA!J44:AN44,LTA!J$101:AN$101,LTA!J$103:AN$103)</f>
        <v>525.27</v>
      </c>
      <c r="U44" s="37">
        <f>SUMPRODUCT(LTA!J44:AN44,LTA!J$102:AN$102,LTA!J$103:AN$103)</f>
        <v>51.45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-266.89999999999998</v>
      </c>
      <c r="AC44">
        <f t="shared" si="0"/>
        <v>17.453667672098153</v>
      </c>
      <c r="AD44">
        <f t="shared" si="1"/>
        <v>1509.8440195770709</v>
      </c>
      <c r="AE44">
        <f>'IDT-1'!B44</f>
        <v>0</v>
      </c>
      <c r="AF44" s="24"/>
      <c r="AG44">
        <f t="shared" si="2"/>
        <v>1509.8440195770709</v>
      </c>
      <c r="AI44" s="34">
        <f>PXIL!H44</f>
        <v>0</v>
      </c>
      <c r="AJ44" s="34">
        <f>PXIL!N44</f>
        <v>0</v>
      </c>
      <c r="AK44" s="34">
        <f>RTM_IEX!H44</f>
        <v>85.1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83.996050404363373</v>
      </c>
      <c r="J45">
        <f>Bawana_RLNG!P45</f>
        <v>0</v>
      </c>
      <c r="K45">
        <f>Bawana_Spot!P45</f>
        <v>0</v>
      </c>
      <c r="L45">
        <f>TWOMCL!O45</f>
        <v>-7.1989785415298355</v>
      </c>
      <c r="M45">
        <f>EDWPCL!S45</f>
        <v>0</v>
      </c>
      <c r="N45">
        <f>'MSW BWN'!S45</f>
        <v>7.9238311999999995</v>
      </c>
      <c r="O45">
        <f>BRPL_ISGS_exbus!DM45</f>
        <v>828.44747408479043</v>
      </c>
      <c r="P45" s="36">
        <v>118.19548303271172</v>
      </c>
      <c r="Q45" s="36">
        <v>38.31</v>
      </c>
      <c r="R45" s="38">
        <v>47.499999999999993</v>
      </c>
      <c r="S45" s="38">
        <v>0</v>
      </c>
      <c r="T45" s="37">
        <f>SUMPRODUCT(LTA!J45:AN45,LTA!J$101:AN$101,LTA!J$103:AN$103)</f>
        <v>538.87</v>
      </c>
      <c r="U45" s="37">
        <f>SUMPRODUCT(LTA!J45:AN45,LTA!J$102:AN$102,LTA!J$103:AN$103)</f>
        <v>50.95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-266.89999999999998</v>
      </c>
      <c r="AC45">
        <f t="shared" si="0"/>
        <v>17.717082036719951</v>
      </c>
      <c r="AD45">
        <f t="shared" si="1"/>
        <v>1540.9394581436154</v>
      </c>
      <c r="AE45">
        <f>'IDT-1'!B45</f>
        <v>0</v>
      </c>
      <c r="AF45" s="24"/>
      <c r="AG45">
        <f t="shared" si="2"/>
        <v>1540.9394581436154</v>
      </c>
      <c r="AI45" s="34">
        <f>PXIL!H45</f>
        <v>0</v>
      </c>
      <c r="AJ45" s="34">
        <f>PXIL!N45</f>
        <v>0</v>
      </c>
      <c r="AK45" s="34">
        <f>RTM_IEX!H45</f>
        <v>106.37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83.996050404363373</v>
      </c>
      <c r="J46">
        <f>Bawana_RLNG!P46</f>
        <v>0</v>
      </c>
      <c r="K46">
        <f>Bawana_Spot!P46</f>
        <v>0</v>
      </c>
      <c r="L46">
        <f>TWOMCL!O46</f>
        <v>-7.1989785415298355</v>
      </c>
      <c r="M46">
        <f>EDWPCL!S46</f>
        <v>0</v>
      </c>
      <c r="N46">
        <f>'MSW BWN'!S46</f>
        <v>7.8435559999999995</v>
      </c>
      <c r="O46">
        <f>BRPL_ISGS_exbus!DM46</f>
        <v>789.76744867396621</v>
      </c>
      <c r="P46" s="36">
        <v>118.19548303271172</v>
      </c>
      <c r="Q46" s="36">
        <v>38.31</v>
      </c>
      <c r="R46" s="38">
        <v>47.499999999999993</v>
      </c>
      <c r="S46" s="38">
        <v>0</v>
      </c>
      <c r="T46" s="37">
        <f>SUMPRODUCT(LTA!J46:AN46,LTA!J$101:AN$101,LTA!J$103:AN$103)</f>
        <v>545.98</v>
      </c>
      <c r="U46" s="37">
        <f>SUMPRODUCT(LTA!J46:AN46,LTA!J$102:AN$102,LTA!J$103:AN$103)</f>
        <v>50.95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-266.89999999999998</v>
      </c>
      <c r="AC46">
        <f t="shared" si="0"/>
        <v>17.711115511589028</v>
      </c>
      <c r="AD46">
        <f t="shared" si="1"/>
        <v>1540.2351240579223</v>
      </c>
      <c r="AE46">
        <f>'IDT-1'!B46</f>
        <v>0</v>
      </c>
      <c r="AF46" s="24"/>
      <c r="AG46">
        <f t="shared" si="2"/>
        <v>1540.2351240579223</v>
      </c>
      <c r="AI46" s="34">
        <f>PXIL!H46</f>
        <v>0</v>
      </c>
      <c r="AJ46" s="34">
        <f>PXIL!N46</f>
        <v>0</v>
      </c>
      <c r="AK46" s="34">
        <f>RTM_IEX!H46</f>
        <v>137.31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11.222679999999999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83.996050404363373</v>
      </c>
      <c r="J47">
        <f>Bawana_RLNG!P47</f>
        <v>0</v>
      </c>
      <c r="K47">
        <f>Bawana_Spot!P47</f>
        <v>0</v>
      </c>
      <c r="L47">
        <f>TWOMCL!O47</f>
        <v>-7.1989785415298355</v>
      </c>
      <c r="M47">
        <f>EDWPCL!S47</f>
        <v>0</v>
      </c>
      <c r="N47">
        <f>'MSW BWN'!S47</f>
        <v>7.9472447999999982</v>
      </c>
      <c r="O47">
        <f>BRPL_ISGS_exbus!DM47</f>
        <v>784.17456034943507</v>
      </c>
      <c r="P47" s="36">
        <v>118.19548303271172</v>
      </c>
      <c r="Q47" s="36">
        <v>38.31</v>
      </c>
      <c r="R47" s="38">
        <v>47.499999999999993</v>
      </c>
      <c r="S47" s="38">
        <v>0</v>
      </c>
      <c r="T47" s="37">
        <f>SUMPRODUCT(LTA!J47:AN47,LTA!J$101:AN$101,LTA!J$103:AN$103)</f>
        <v>551.47</v>
      </c>
      <c r="U47" s="37">
        <f>SUMPRODUCT(LTA!J47:AN47,LTA!J$102:AN$102,LTA!J$103:AN$103)</f>
        <v>49.989999999999995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-266.89999999999998</v>
      </c>
      <c r="AC47">
        <f t="shared" si="0"/>
        <v>17.776222235582967</v>
      </c>
      <c r="AD47">
        <f t="shared" si="1"/>
        <v>1547.9208178093975</v>
      </c>
      <c r="AE47">
        <f>'IDT-1'!B47</f>
        <v>0</v>
      </c>
      <c r="AF47" s="24"/>
      <c r="AG47">
        <f t="shared" si="2"/>
        <v>1547.9208178093975</v>
      </c>
      <c r="AI47" s="34">
        <f>PXIL!H47</f>
        <v>0</v>
      </c>
      <c r="AJ47" s="34">
        <f>PXIL!N47</f>
        <v>0</v>
      </c>
      <c r="AK47" s="34">
        <f>RTM_IEX!H47</f>
        <v>146.02000000000001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11.222679999999999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83.996050404363373</v>
      </c>
      <c r="J48">
        <f>Bawana_RLNG!P48</f>
        <v>0</v>
      </c>
      <c r="K48">
        <f>Bawana_Spot!P48</f>
        <v>0</v>
      </c>
      <c r="L48">
        <f>TWOMCL!O48</f>
        <v>-6.8704446939921411</v>
      </c>
      <c r="M48">
        <f>EDWPCL!S48</f>
        <v>0</v>
      </c>
      <c r="N48">
        <f>'MSW BWN'!S48</f>
        <v>7.9556067999999982</v>
      </c>
      <c r="O48">
        <f>BRPL_ISGS_exbus!DM48</f>
        <v>784.17456034943507</v>
      </c>
      <c r="P48" s="36">
        <v>118.19548303271172</v>
      </c>
      <c r="Q48" s="36">
        <v>38.31</v>
      </c>
      <c r="R48" s="38">
        <v>47.499999999999993</v>
      </c>
      <c r="S48" s="38">
        <v>0</v>
      </c>
      <c r="T48" s="37">
        <f>SUMPRODUCT(LTA!J48:AN48,LTA!J$101:AN$101,LTA!J$103:AN$103)</f>
        <v>552.80999999999995</v>
      </c>
      <c r="U48" s="37">
        <f>SUMPRODUCT(LTA!J48:AN48,LTA!J$102:AN$102,LTA!J$103:AN$103)</f>
        <v>49.989999999999995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-266.89999999999998</v>
      </c>
      <c r="AC48">
        <f t="shared" si="0"/>
        <v>17.752173414342511</v>
      </c>
      <c r="AD48">
        <f t="shared" si="1"/>
        <v>1545.7417624781756</v>
      </c>
      <c r="AE48">
        <f>'IDT-1'!B48</f>
        <v>0</v>
      </c>
      <c r="AF48" s="24"/>
      <c r="AG48">
        <f t="shared" si="2"/>
        <v>1545.7417624781756</v>
      </c>
      <c r="AI48" s="34">
        <f>PXIL!H48</f>
        <v>0</v>
      </c>
      <c r="AJ48" s="34">
        <f>PXIL!N48</f>
        <v>0</v>
      </c>
      <c r="AK48" s="34">
        <f>RTM_IEX!H48</f>
        <v>142.13999999999999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11.222679999999999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83.996050404363373</v>
      </c>
      <c r="J49">
        <f>Bawana_RLNG!P49</f>
        <v>0</v>
      </c>
      <c r="K49">
        <f>Bawana_Spot!P49</f>
        <v>0</v>
      </c>
      <c r="L49">
        <f>TWOMCL!O49</f>
        <v>-7.1887040988208888</v>
      </c>
      <c r="M49">
        <f>EDWPCL!S49</f>
        <v>0</v>
      </c>
      <c r="N49">
        <f>'MSW BWN'!S49</f>
        <v>7.8987451999999996</v>
      </c>
      <c r="O49">
        <f>BRPL_ISGS_exbus!DM49</f>
        <v>784.17456034943507</v>
      </c>
      <c r="P49" s="36">
        <v>118.19548303271172</v>
      </c>
      <c r="Q49" s="36">
        <v>38.31</v>
      </c>
      <c r="R49" s="38">
        <v>47.499999999999993</v>
      </c>
      <c r="S49" s="38">
        <v>0</v>
      </c>
      <c r="T49" s="37">
        <f>SUMPRODUCT(LTA!J49:AN49,LTA!J$101:AN$101,LTA!J$103:AN$103)</f>
        <v>556.25</v>
      </c>
      <c r="U49" s="37">
        <f>SUMPRODUCT(LTA!J49:AN49,LTA!J$102:AN$102,LTA!J$103:AN$103)</f>
        <v>49.989999999999995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-266.89999999999998</v>
      </c>
      <c r="AC49">
        <f t="shared" si="0"/>
        <v>17.807731802518248</v>
      </c>
      <c r="AD49">
        <f t="shared" si="1"/>
        <v>1551.661083085171</v>
      </c>
      <c r="AE49">
        <f>'IDT-1'!B49</f>
        <v>0</v>
      </c>
      <c r="AF49" s="24"/>
      <c r="AG49">
        <f t="shared" si="2"/>
        <v>1551.661083085171</v>
      </c>
      <c r="AI49" s="34">
        <f>PXIL!H49</f>
        <v>0</v>
      </c>
      <c r="AJ49" s="34">
        <f>PXIL!N49</f>
        <v>0</v>
      </c>
      <c r="AK49" s="34">
        <f>RTM_IEX!H49</f>
        <v>145.05000000000001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11.222679999999999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83.996050404363373</v>
      </c>
      <c r="J50">
        <f>Bawana_RLNG!P50</f>
        <v>0</v>
      </c>
      <c r="K50">
        <f>Bawana_Spot!P50</f>
        <v>0</v>
      </c>
      <c r="L50">
        <f>TWOMCL!O50</f>
        <v>-7.1989785415298355</v>
      </c>
      <c r="M50">
        <f>EDWPCL!S50</f>
        <v>0</v>
      </c>
      <c r="N50">
        <f>'MSW BWN'!S50</f>
        <v>7.5692823999999987</v>
      </c>
      <c r="O50">
        <f>BRPL_ISGS_exbus!DM50</f>
        <v>784.17456034943507</v>
      </c>
      <c r="P50" s="36">
        <v>118.19548303271172</v>
      </c>
      <c r="Q50" s="36">
        <v>38.31</v>
      </c>
      <c r="R50" s="38">
        <v>47.499999999999993</v>
      </c>
      <c r="S50" s="38">
        <v>0</v>
      </c>
      <c r="T50" s="37">
        <f>SUMPRODUCT(LTA!J50:AN50,LTA!J$101:AN$101,LTA!J$103:AN$103)</f>
        <v>556.25</v>
      </c>
      <c r="U50" s="37">
        <f>SUMPRODUCT(LTA!J50:AN50,LTA!J$102:AN$102,LTA!J$103:AN$103)</f>
        <v>50.95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-266.89999999999998</v>
      </c>
      <c r="AC50">
        <f t="shared" si="0"/>
        <v>17.715591351422965</v>
      </c>
      <c r="AD50">
        <f t="shared" si="1"/>
        <v>1540.7634862935574</v>
      </c>
      <c r="AE50">
        <f>'IDT-1'!B50</f>
        <v>0</v>
      </c>
      <c r="AF50" s="24"/>
      <c r="AG50">
        <f t="shared" si="2"/>
        <v>1540.7634862935574</v>
      </c>
      <c r="AI50" s="34">
        <f>PXIL!H50</f>
        <v>0</v>
      </c>
      <c r="AJ50" s="34">
        <f>PXIL!N50</f>
        <v>0</v>
      </c>
      <c r="AK50" s="34">
        <f>RTM_IEX!H50</f>
        <v>133.44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11.222679999999999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83.996050404363373</v>
      </c>
      <c r="J51">
        <f>Bawana_RLNG!P51</f>
        <v>0</v>
      </c>
      <c r="K51">
        <f>Bawana_Spot!P51</f>
        <v>0</v>
      </c>
      <c r="L51">
        <f>TWOMCL!O51</f>
        <v>-7.1989785415298355</v>
      </c>
      <c r="M51">
        <f>EDWPCL!S51</f>
        <v>0</v>
      </c>
      <c r="N51">
        <f>'MSW BWN'!S51</f>
        <v>7.3535428000000005</v>
      </c>
      <c r="O51">
        <f>BRPL_ISGS_exbus!DM51</f>
        <v>780.50837636438337</v>
      </c>
      <c r="P51" s="36">
        <v>118.19506986444213</v>
      </c>
      <c r="Q51" s="36">
        <v>38.31</v>
      </c>
      <c r="R51" s="38">
        <v>47.499999999999993</v>
      </c>
      <c r="S51" s="38">
        <v>0</v>
      </c>
      <c r="T51" s="37">
        <f>SUMPRODUCT(LTA!J51:AN51,LTA!J$101:AN$101,LTA!J$103:AN$103)</f>
        <v>556.57999999999993</v>
      </c>
      <c r="U51" s="37">
        <f>SUMPRODUCT(LTA!J51:AN51,LTA!J$102:AN$102,LTA!J$103:AN$103)</f>
        <v>50.95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-266.89999999999998</v>
      </c>
      <c r="AC51">
        <f t="shared" si="0"/>
        <v>17.490871722695069</v>
      </c>
      <c r="AD51">
        <f t="shared" si="1"/>
        <v>1514.2358691689637</v>
      </c>
      <c r="AE51">
        <f>'IDT-1'!B51</f>
        <v>0</v>
      </c>
      <c r="AF51" s="24"/>
      <c r="AG51">
        <f t="shared" si="2"/>
        <v>1514.2358691689637</v>
      </c>
      <c r="AI51" s="34">
        <f>PXIL!H51</f>
        <v>0</v>
      </c>
      <c r="AJ51" s="34">
        <f>PXIL!N51</f>
        <v>0</v>
      </c>
      <c r="AK51" s="34">
        <f>RTM_IEX!H51</f>
        <v>110.24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83.996050404363373</v>
      </c>
      <c r="J52">
        <f>Bawana_RLNG!P52</f>
        <v>0</v>
      </c>
      <c r="K52">
        <f>Bawana_Spot!P52</f>
        <v>0</v>
      </c>
      <c r="L52">
        <f>TWOMCL!O52</f>
        <v>-7.1989785415298355</v>
      </c>
      <c r="M52">
        <f>EDWPCL!S52</f>
        <v>0</v>
      </c>
      <c r="N52">
        <f>'MSW BWN'!S52</f>
        <v>7.0324419999999996</v>
      </c>
      <c r="O52">
        <f>BRPL_ISGS_exbus!DM52</f>
        <v>781.3466686643834</v>
      </c>
      <c r="P52" s="36">
        <v>118.19</v>
      </c>
      <c r="Q52" s="36">
        <v>38.31</v>
      </c>
      <c r="R52" s="38">
        <v>47.499999999999993</v>
      </c>
      <c r="S52" s="38">
        <v>0</v>
      </c>
      <c r="T52" s="37">
        <f>SUMPRODUCT(LTA!J52:AN52,LTA!J$101:AN$101,LTA!J$103:AN$103)</f>
        <v>556.92000000000007</v>
      </c>
      <c r="U52" s="37">
        <f>SUMPRODUCT(LTA!J52:AN52,LTA!J$102:AN$102,LTA!J$103:AN$103)</f>
        <v>51.95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-266.89999999999998</v>
      </c>
      <c r="AC52">
        <f t="shared" si="0"/>
        <v>17.392693544433754</v>
      </c>
      <c r="AD52">
        <f t="shared" si="1"/>
        <v>1502.6461689827831</v>
      </c>
      <c r="AE52">
        <f>'IDT-1'!B52</f>
        <v>0</v>
      </c>
      <c r="AF52" s="24"/>
      <c r="AG52">
        <f t="shared" si="2"/>
        <v>1502.6461689827831</v>
      </c>
      <c r="AI52" s="34">
        <f>PXIL!H52</f>
        <v>0</v>
      </c>
      <c r="AJ52" s="34">
        <f>PXIL!N52</f>
        <v>0</v>
      </c>
      <c r="AK52" s="34">
        <f>RTM_IEX!H52</f>
        <v>96.7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83.996050404363373</v>
      </c>
      <c r="J53">
        <f>Bawana_RLNG!P53</f>
        <v>0</v>
      </c>
      <c r="K53">
        <f>Bawana_Spot!P53</f>
        <v>0</v>
      </c>
      <c r="L53">
        <f>TWOMCL!O53</f>
        <v>-7.1989785415298355</v>
      </c>
      <c r="M53">
        <f>EDWPCL!S53</f>
        <v>0</v>
      </c>
      <c r="N53">
        <f>'MSW BWN'!S53</f>
        <v>7.4739555999999991</v>
      </c>
      <c r="O53">
        <f>BRPL_ISGS_exbus!DM53</f>
        <v>773.78241872464992</v>
      </c>
      <c r="P53" s="36">
        <v>118.19520525717995</v>
      </c>
      <c r="Q53" s="36">
        <v>38.31</v>
      </c>
      <c r="R53" s="38">
        <v>47.499999999999993</v>
      </c>
      <c r="S53" s="38">
        <v>0</v>
      </c>
      <c r="T53" s="37">
        <f>SUMPRODUCT(LTA!J53:AN53,LTA!J$101:AN$101,LTA!J$103:AN$103)</f>
        <v>556.08999999999992</v>
      </c>
      <c r="U53" s="37">
        <f>SUMPRODUCT(LTA!J53:AN53,LTA!J$102:AN$102,LTA!J$103:AN$103)</f>
        <v>60.45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-266.89999999999998</v>
      </c>
      <c r="AC53">
        <f t="shared" si="0"/>
        <v>17.381122283340304</v>
      </c>
      <c r="AD53">
        <f t="shared" si="1"/>
        <v>1501.2802091613232</v>
      </c>
      <c r="AE53">
        <f>'IDT-1'!B53</f>
        <v>0</v>
      </c>
      <c r="AF53" s="24"/>
      <c r="AG53">
        <f t="shared" si="2"/>
        <v>1501.2802091613232</v>
      </c>
      <c r="AI53" s="34">
        <f>PXIL!H53</f>
        <v>0</v>
      </c>
      <c r="AJ53" s="34">
        <f>PXIL!N53</f>
        <v>0</v>
      </c>
      <c r="AK53" s="34">
        <f>RTM_IEX!H53</f>
        <v>94.77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83.996050404363373</v>
      </c>
      <c r="J54">
        <f>Bawana_RLNG!P54</f>
        <v>0</v>
      </c>
      <c r="K54">
        <f>Bawana_Spot!P54</f>
        <v>0</v>
      </c>
      <c r="L54">
        <f>TWOMCL!O54</f>
        <v>-7.1989785415298355</v>
      </c>
      <c r="M54">
        <f>EDWPCL!S54</f>
        <v>0</v>
      </c>
      <c r="N54">
        <f>'MSW BWN'!S54</f>
        <v>7.8351939999999987</v>
      </c>
      <c r="O54">
        <f>BRPL_ISGS_exbus!DM54</f>
        <v>773.78241872464992</v>
      </c>
      <c r="P54" s="36">
        <v>118.19548303271172</v>
      </c>
      <c r="Q54" s="36">
        <v>38.31</v>
      </c>
      <c r="R54" s="38">
        <v>47.499999999999993</v>
      </c>
      <c r="S54" s="38">
        <v>0</v>
      </c>
      <c r="T54" s="37">
        <f>SUMPRODUCT(LTA!J54:AN54,LTA!J$101:AN$101,LTA!J$103:AN$103)</f>
        <v>557.03</v>
      </c>
      <c r="U54" s="37">
        <f>SUMPRODUCT(LTA!J54:AN54,LTA!J$102:AN$102,LTA!J$103:AN$103)</f>
        <v>61.45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-266.89999999999998</v>
      </c>
      <c r="AC54">
        <f t="shared" si="0"/>
        <v>17.237999019214772</v>
      </c>
      <c r="AD54">
        <f t="shared" si="1"/>
        <v>1484.3848486009804</v>
      </c>
      <c r="AE54">
        <f>'IDT-1'!B54</f>
        <v>0</v>
      </c>
      <c r="AF54" s="24"/>
      <c r="AG54">
        <f t="shared" si="2"/>
        <v>1484.3848486009804</v>
      </c>
      <c r="AI54" s="34">
        <f>PXIL!H54</f>
        <v>0</v>
      </c>
      <c r="AJ54" s="34">
        <f>PXIL!N54</f>
        <v>0</v>
      </c>
      <c r="AK54" s="34">
        <f>RTM_IEX!H54</f>
        <v>75.430000000000007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83.996050404363373</v>
      </c>
      <c r="J55">
        <f>Bawana_RLNG!P55</f>
        <v>0</v>
      </c>
      <c r="K55">
        <f>Bawana_Spot!P55</f>
        <v>0</v>
      </c>
      <c r="L55">
        <f>TWOMCL!O55</f>
        <v>-7.0716923076923077</v>
      </c>
      <c r="M55">
        <f>EDWPCL!S55</f>
        <v>0</v>
      </c>
      <c r="N55">
        <f>'MSW BWN'!S55</f>
        <v>7.9472447999999982</v>
      </c>
      <c r="O55">
        <f>BRPL_ISGS_exbus!DM55</f>
        <v>800.79308439197564</v>
      </c>
      <c r="P55" s="36">
        <v>118.19</v>
      </c>
      <c r="Q55" s="36">
        <v>38.309999999999995</v>
      </c>
      <c r="R55" s="38">
        <v>47.499999999999993</v>
      </c>
      <c r="S55" s="38">
        <v>0</v>
      </c>
      <c r="T55" s="37">
        <f>SUMPRODUCT(LTA!J55:AN55,LTA!J$101:AN$101,LTA!J$103:AN$103)</f>
        <v>558.24</v>
      </c>
      <c r="U55" s="37">
        <f>SUMPRODUCT(LTA!J55:AN55,LTA!J$102:AN$102,LTA!J$103:AN$103)</f>
        <v>62.65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-266.89999999999998</v>
      </c>
      <c r="AC55">
        <f t="shared" si="0"/>
        <v>16.927577937826488</v>
      </c>
      <c r="AD55">
        <f t="shared" si="1"/>
        <v>1429.9197893508201</v>
      </c>
      <c r="AE55">
        <f>'IDT-1'!B55</f>
        <v>0</v>
      </c>
      <c r="AF55" s="24"/>
      <c r="AG55">
        <f t="shared" si="2"/>
        <v>1429.9197893508201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83.996050404363373</v>
      </c>
      <c r="J56">
        <f>Bawana_RLNG!P56</f>
        <v>0</v>
      </c>
      <c r="K56">
        <f>Bawana_Spot!P56</f>
        <v>0</v>
      </c>
      <c r="L56">
        <f>TWOMCL!O56</f>
        <v>-7.1989785415298355</v>
      </c>
      <c r="M56">
        <f>EDWPCL!S56</f>
        <v>0</v>
      </c>
      <c r="N56">
        <f>'MSW BWN'!S56</f>
        <v>7.8034183999999991</v>
      </c>
      <c r="O56">
        <f>BRPL_ISGS_exbus!DM56</f>
        <v>800.79308439197564</v>
      </c>
      <c r="P56" s="36">
        <v>118.19000000000001</v>
      </c>
      <c r="Q56" s="36">
        <v>38.309999999999995</v>
      </c>
      <c r="R56" s="38">
        <v>47.499999999999993</v>
      </c>
      <c r="S56" s="38">
        <v>0</v>
      </c>
      <c r="T56" s="37">
        <f>SUMPRODUCT(LTA!J56:AN56,LTA!J$101:AN$101,LTA!J$103:AN$103)</f>
        <v>559.86999999999989</v>
      </c>
      <c r="U56" s="37">
        <f>SUMPRODUCT(LTA!J56:AN56,LTA!J$102:AN$102,LTA!J$103:AN$103)</f>
        <v>66.59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-266.89999999999998</v>
      </c>
      <c r="AC56">
        <f t="shared" si="0"/>
        <v>17.25378426275087</v>
      </c>
      <c r="AD56">
        <f t="shared" si="1"/>
        <v>1401.8924703920582</v>
      </c>
      <c r="AE56">
        <f>'IDT-1'!B56</f>
        <v>0</v>
      </c>
      <c r="AF56" s="24"/>
      <c r="AG56">
        <f t="shared" si="2"/>
        <v>1401.8924703920582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-42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83.996050404363373</v>
      </c>
      <c r="J57">
        <f>Bawana_RLNG!P57</f>
        <v>0</v>
      </c>
      <c r="K57">
        <f>Bawana_Spot!P57</f>
        <v>0</v>
      </c>
      <c r="L57">
        <f>TWOMCL!O57</f>
        <v>-7.1989785415298355</v>
      </c>
      <c r="M57">
        <f>EDWPCL!S57</f>
        <v>0</v>
      </c>
      <c r="N57">
        <f>'MSW BWN'!S57</f>
        <v>8.2282080000000004</v>
      </c>
      <c r="O57">
        <f>BRPL_ISGS_exbus!DM57</f>
        <v>800.79308439197564</v>
      </c>
      <c r="P57" s="36">
        <v>118.19000000000001</v>
      </c>
      <c r="Q57" s="36">
        <v>38.309999999999995</v>
      </c>
      <c r="R57" s="38">
        <v>47.499999999999993</v>
      </c>
      <c r="S57" s="38">
        <v>0</v>
      </c>
      <c r="T57" s="37">
        <f>SUMPRODUCT(LTA!J57:AN57,LTA!J$101:AN$101,LTA!J$103:AN$103)</f>
        <v>562.21999999999991</v>
      </c>
      <c r="U57" s="37">
        <f>SUMPRODUCT(LTA!J57:AN57,LTA!J$102:AN$102,LTA!J$103:AN$103)</f>
        <v>70.09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-266.89999999999998</v>
      </c>
      <c r="AC57">
        <f t="shared" si="0"/>
        <v>17.611454173486877</v>
      </c>
      <c r="AD57">
        <f t="shared" si="1"/>
        <v>1371.8095900813223</v>
      </c>
      <c r="AE57">
        <f>'IDT-1'!B57</f>
        <v>0</v>
      </c>
      <c r="AF57" s="24"/>
      <c r="AG57">
        <f t="shared" si="2"/>
        <v>1371.8095900813223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-78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11.222679999999999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83.996050404363373</v>
      </c>
      <c r="J58">
        <f>Bawana_RLNG!P58</f>
        <v>0</v>
      </c>
      <c r="K58">
        <f>Bawana_Spot!P58</f>
        <v>0</v>
      </c>
      <c r="L58">
        <f>TWOMCL!O58</f>
        <v>-7.1584615384615393</v>
      </c>
      <c r="M58">
        <f>EDWPCL!S58</f>
        <v>0</v>
      </c>
      <c r="N58">
        <f>'MSW BWN'!S58</f>
        <v>8.1161571999999982</v>
      </c>
      <c r="O58">
        <f>BRPL_ISGS_exbus!DM58</f>
        <v>800.49118756580538</v>
      </c>
      <c r="P58" s="36">
        <v>118.19548303271172</v>
      </c>
      <c r="Q58" s="36">
        <v>38.31</v>
      </c>
      <c r="R58" s="38">
        <v>47.499999999999993</v>
      </c>
      <c r="S58" s="38">
        <v>0</v>
      </c>
      <c r="T58" s="37">
        <f>SUMPRODUCT(LTA!J58:AN58,LTA!J$101:AN$101,LTA!J$103:AN$103)</f>
        <v>564.33999999999992</v>
      </c>
      <c r="U58" s="37">
        <f>SUMPRODUCT(LTA!J58:AN58,LTA!J$102:AN$102,LTA!J$103:AN$103)</f>
        <v>71.989999999999995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-266.89999999999998</v>
      </c>
      <c r="AC58">
        <f t="shared" si="0"/>
        <v>17.666861318152964</v>
      </c>
      <c r="AD58">
        <f t="shared" si="1"/>
        <v>1372.4062353462662</v>
      </c>
      <c r="AE58">
        <f>'IDT-1'!B58</f>
        <v>0</v>
      </c>
      <c r="AF58" s="24"/>
      <c r="AG58">
        <f t="shared" si="2"/>
        <v>1372.4062353462662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-81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11.222679999999999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83.996050404363373</v>
      </c>
      <c r="J59">
        <f>Bawana_RLNG!P59</f>
        <v>0</v>
      </c>
      <c r="K59">
        <f>Bawana_Spot!P59</f>
        <v>0</v>
      </c>
      <c r="L59">
        <f>TWOMCL!O59</f>
        <v>-7.1989785415298355</v>
      </c>
      <c r="M59">
        <f>EDWPCL!S59</f>
        <v>0</v>
      </c>
      <c r="N59">
        <f>'MSW BWN'!S59</f>
        <v>7.8903831999999987</v>
      </c>
      <c r="O59">
        <f>BRPL_ISGS_exbus!DM59</f>
        <v>769.52120170002001</v>
      </c>
      <c r="P59" s="36">
        <v>118.19548303271172</v>
      </c>
      <c r="Q59" s="36">
        <v>38.31</v>
      </c>
      <c r="R59" s="38">
        <v>47.499999999999993</v>
      </c>
      <c r="S59" s="38">
        <v>0</v>
      </c>
      <c r="T59" s="37">
        <f>SUMPRODUCT(LTA!J59:AN59,LTA!J$101:AN$101,LTA!J$103:AN$103)</f>
        <v>570.1099999999999</v>
      </c>
      <c r="U59" s="37">
        <f>SUMPRODUCT(LTA!J59:AN59,LTA!J$102:AN$102,LTA!J$103:AN$103)</f>
        <v>75.349999999999994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-266.89999999999998</v>
      </c>
      <c r="AC59">
        <f t="shared" si="0"/>
        <v>17.168419325382999</v>
      </c>
      <c r="AD59">
        <f t="shared" si="1"/>
        <v>1387.7984004701823</v>
      </c>
      <c r="AE59">
        <f>'IDT-1'!B59</f>
        <v>0</v>
      </c>
      <c r="AF59" s="24"/>
      <c r="AG59">
        <f t="shared" si="2"/>
        <v>1387.7984004701823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-44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11.222679999999999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83.996050404363373</v>
      </c>
      <c r="J60">
        <f>Bawana_RLNG!P60</f>
        <v>0</v>
      </c>
      <c r="K60">
        <f>Bawana_Spot!P60</f>
        <v>0</v>
      </c>
      <c r="L60">
        <f>TWOMCL!O60</f>
        <v>-6.7147984278495247</v>
      </c>
      <c r="M60">
        <f>EDWPCL!S60</f>
        <v>0</v>
      </c>
      <c r="N60">
        <f>'MSW BWN'!S60</f>
        <v>7.7866943999999991</v>
      </c>
      <c r="O60">
        <f>BRPL_ISGS_exbus!DM60</f>
        <v>769.5211855114818</v>
      </c>
      <c r="P60" s="36">
        <v>118.19548303271172</v>
      </c>
      <c r="Q60" s="36">
        <v>38.31</v>
      </c>
      <c r="R60" s="38">
        <v>47.499999999999993</v>
      </c>
      <c r="S60" s="38">
        <v>0</v>
      </c>
      <c r="T60" s="37">
        <f>SUMPRODUCT(LTA!J60:AN60,LTA!J$101:AN$101,LTA!J$103:AN$103)</f>
        <v>567.54</v>
      </c>
      <c r="U60" s="37">
        <f>SUMPRODUCT(LTA!J60:AN60,LTA!J$102:AN$102,LTA!J$103:AN$103)</f>
        <v>76.75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-266.89999999999998</v>
      </c>
      <c r="AC60">
        <f t="shared" si="0"/>
        <v>17.187503268268593</v>
      </c>
      <c r="AD60">
        <f t="shared" si="1"/>
        <v>1382.989791652439</v>
      </c>
      <c r="AE60">
        <f>'IDT-1'!B60</f>
        <v>0</v>
      </c>
      <c r="AF60" s="24"/>
      <c r="AG60">
        <f t="shared" si="2"/>
        <v>1382.989791652439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-48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11.222679999999999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83.996050404363373</v>
      </c>
      <c r="J61">
        <f>Bawana_RLNG!P61</f>
        <v>0</v>
      </c>
      <c r="K61">
        <f>Bawana_Spot!P61</f>
        <v>0</v>
      </c>
      <c r="L61">
        <f>TWOMCL!O61</f>
        <v>-6.2625850645704659</v>
      </c>
      <c r="M61">
        <f>EDWPCL!S61</f>
        <v>0</v>
      </c>
      <c r="N61">
        <f>'MSW BWN'!S61</f>
        <v>7.6579195999999987</v>
      </c>
      <c r="O61">
        <f>BRPL_ISGS_exbus!DM61</f>
        <v>765.81668461771892</v>
      </c>
      <c r="P61" s="36">
        <v>118.19548303271172</v>
      </c>
      <c r="Q61" s="36">
        <v>14.509999999999998</v>
      </c>
      <c r="R61" s="38">
        <v>47.499999999999993</v>
      </c>
      <c r="S61" s="38">
        <v>0</v>
      </c>
      <c r="T61" s="37">
        <f>SUMPRODUCT(LTA!J61:AN61,LTA!J$101:AN$101,LTA!J$103:AN$103)</f>
        <v>560.89</v>
      </c>
      <c r="U61" s="37">
        <f>SUMPRODUCT(LTA!J61:AN61,LTA!J$102:AN$102,LTA!J$103:AN$103)</f>
        <v>78.55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-266.89999999999998</v>
      </c>
      <c r="AC61">
        <f t="shared" si="0"/>
        <v>16.585425410920671</v>
      </c>
      <c r="AD61">
        <f t="shared" si="1"/>
        <v>1409.2308071793029</v>
      </c>
      <c r="AE61">
        <f>'IDT-1'!B61</f>
        <v>0</v>
      </c>
      <c r="AF61" s="24"/>
      <c r="AG61">
        <f t="shared" si="2"/>
        <v>1409.2308071793029</v>
      </c>
      <c r="AI61" s="34">
        <f>PXIL!H61</f>
        <v>0</v>
      </c>
      <c r="AJ61" s="34">
        <f>PXIL!N61</f>
        <v>0</v>
      </c>
      <c r="AK61" s="34">
        <f>RTM_IEX!H61</f>
        <v>9.67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11.222679999999999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83.996050404363373</v>
      </c>
      <c r="J62">
        <f>Bawana_RLNG!P62</f>
        <v>0</v>
      </c>
      <c r="K62">
        <f>Bawana_Spot!P62</f>
        <v>0</v>
      </c>
      <c r="L62">
        <f>TWOMCL!O62</f>
        <v>-6.0697293655249869</v>
      </c>
      <c r="M62">
        <f>EDWPCL!S62</f>
        <v>0</v>
      </c>
      <c r="N62">
        <f>'MSW BWN'!S62</f>
        <v>7.4973691999999987</v>
      </c>
      <c r="O62">
        <f>BRPL_ISGS_exbus!DM62</f>
        <v>765.44535535080684</v>
      </c>
      <c r="P62" s="36">
        <v>118.19548303271172</v>
      </c>
      <c r="Q62" s="36">
        <v>14.509999999999998</v>
      </c>
      <c r="R62" s="38">
        <v>47.499999999999993</v>
      </c>
      <c r="S62" s="38">
        <v>0</v>
      </c>
      <c r="T62" s="37">
        <f>SUMPRODUCT(LTA!J62:AN62,LTA!J$101:AN$101,LTA!J$103:AN$103)</f>
        <v>551.33999999999992</v>
      </c>
      <c r="U62" s="37">
        <f>SUMPRODUCT(LTA!J62:AN62,LTA!J$102:AN$102,LTA!J$103:AN$103)</f>
        <v>80.64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-266.89999999999998</v>
      </c>
      <c r="AC62">
        <f t="shared" si="0"/>
        <v>16.565379910673851</v>
      </c>
      <c r="AD62">
        <f t="shared" si="1"/>
        <v>1407.2518287116832</v>
      </c>
      <c r="AE62">
        <f>'IDT-1'!B62</f>
        <v>0</v>
      </c>
      <c r="AF62" s="24"/>
      <c r="AG62">
        <f t="shared" si="2"/>
        <v>1407.2518287116832</v>
      </c>
      <c r="AI62" s="34">
        <f>PXIL!H62</f>
        <v>0</v>
      </c>
      <c r="AJ62" s="34">
        <f>PXIL!N62</f>
        <v>0</v>
      </c>
      <c r="AK62" s="34">
        <f>RTM_IEX!H62</f>
        <v>15.47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11.222679999999999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83.996050404363373</v>
      </c>
      <c r="J63">
        <f>Bawana_RLNG!P63</f>
        <v>0</v>
      </c>
      <c r="K63">
        <f>Bawana_Spot!P63</f>
        <v>0</v>
      </c>
      <c r="L63">
        <f>TWOMCL!O63</f>
        <v>-6.369621560920832</v>
      </c>
      <c r="M63">
        <f>EDWPCL!S63</f>
        <v>0</v>
      </c>
      <c r="N63">
        <f>'MSW BWN'!S63</f>
        <v>7.5140931999999996</v>
      </c>
      <c r="O63">
        <f>BRPL_ISGS_exbus!DM63</f>
        <v>775.54958493451943</v>
      </c>
      <c r="P63" s="36">
        <v>118.19548303271172</v>
      </c>
      <c r="Q63" s="36">
        <v>14.509999999999998</v>
      </c>
      <c r="R63" s="38">
        <v>47.499999999999993</v>
      </c>
      <c r="S63" s="38">
        <v>0</v>
      </c>
      <c r="T63" s="37">
        <f>SUMPRODUCT(LTA!J63:AN63,LTA!J$101:AN$101,LTA!J$103:AN$103)</f>
        <v>518.87</v>
      </c>
      <c r="U63" s="37">
        <f>SUMPRODUCT(LTA!J63:AN63,LTA!J$102:AN$102,LTA!J$103:AN$103)</f>
        <v>84.539999999999992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-266.89999999999998</v>
      </c>
      <c r="AC63">
        <f t="shared" si="0"/>
        <v>16.898636354864696</v>
      </c>
      <c r="AD63">
        <f t="shared" si="1"/>
        <v>1445.9896336558088</v>
      </c>
      <c r="AE63">
        <f>'IDT-1'!B63</f>
        <v>0</v>
      </c>
      <c r="AF63" s="24"/>
      <c r="AG63">
        <f t="shared" si="2"/>
        <v>1445.9896336558088</v>
      </c>
      <c r="AI63" s="34">
        <f>PXIL!H63</f>
        <v>0</v>
      </c>
      <c r="AJ63" s="34">
        <f>PXIL!N63</f>
        <v>0</v>
      </c>
      <c r="AK63" s="34">
        <f>RTM_IEX!H63</f>
        <v>73.489999999999995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11.222679999999999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83.996050404363373</v>
      </c>
      <c r="J64">
        <f>Bawana_RLNG!P64</f>
        <v>0</v>
      </c>
      <c r="K64">
        <f>Bawana_Spot!P64</f>
        <v>0</v>
      </c>
      <c r="L64">
        <f>TWOMCL!O64</f>
        <v>-6.8565109489051119</v>
      </c>
      <c r="M64">
        <f>EDWPCL!S64</f>
        <v>0</v>
      </c>
      <c r="N64">
        <f>'MSW BWN'!S64</f>
        <v>7.6027303999999996</v>
      </c>
      <c r="O64">
        <f>BRPL_ISGS_exbus!DM64</f>
        <v>782.54839559645018</v>
      </c>
      <c r="P64" s="36">
        <v>118.19548303271172</v>
      </c>
      <c r="Q64" s="36">
        <v>14.509999999999998</v>
      </c>
      <c r="R64" s="38">
        <v>47.499999999999993</v>
      </c>
      <c r="S64" s="38">
        <v>0</v>
      </c>
      <c r="T64" s="37">
        <f>SUMPRODUCT(LTA!J64:AN64,LTA!J$101:AN$101,LTA!J$103:AN$103)</f>
        <v>496.84</v>
      </c>
      <c r="U64" s="37">
        <f>SUMPRODUCT(LTA!J64:AN64,LTA!J$102:AN$102,LTA!J$103:AN$103)</f>
        <v>88.57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-266.89999999999998</v>
      </c>
      <c r="AC64">
        <f t="shared" si="0"/>
        <v>16.924831433705101</v>
      </c>
      <c r="AD64">
        <f t="shared" si="1"/>
        <v>1448.1039970509148</v>
      </c>
      <c r="AE64">
        <f>'IDT-1'!B64</f>
        <v>0</v>
      </c>
      <c r="AF64" s="24"/>
      <c r="AG64">
        <f t="shared" si="2"/>
        <v>1448.1039970509148</v>
      </c>
      <c r="AI64" s="34">
        <f>PXIL!H64</f>
        <v>0</v>
      </c>
      <c r="AJ64" s="34">
        <f>PXIL!N64</f>
        <v>0</v>
      </c>
      <c r="AK64" s="34">
        <f>RTM_IEX!H64</f>
        <v>87.03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11.222679999999999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-7.1446861313868624</v>
      </c>
      <c r="M65">
        <f>EDWPCL!S65</f>
        <v>0</v>
      </c>
      <c r="N65">
        <f>'MSW BWN'!S65</f>
        <v>7.4421799999999996</v>
      </c>
      <c r="O65">
        <f>BRPL_ISGS_exbus!DM65</f>
        <v>789.19068490719008</v>
      </c>
      <c r="P65" s="36">
        <v>118.19548303271172</v>
      </c>
      <c r="Q65" s="36">
        <v>14.509999999999998</v>
      </c>
      <c r="R65" s="38">
        <v>47.499999999999993</v>
      </c>
      <c r="S65" s="38">
        <v>0</v>
      </c>
      <c r="T65" s="37">
        <f>SUMPRODUCT(LTA!J65:AN65,LTA!J$101:AN$101,LTA!J$103:AN$103)</f>
        <v>473.22999999999996</v>
      </c>
      <c r="U65" s="37">
        <f>SUMPRODUCT(LTA!J65:AN65,LTA!J$102:AN$102,LTA!J$103:AN$103)</f>
        <v>99.84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-266.89999999999998</v>
      </c>
      <c r="AC65">
        <f t="shared" si="0"/>
        <v>17.121780394581869</v>
      </c>
      <c r="AD65">
        <f t="shared" si="1"/>
        <v>1470.774561413933</v>
      </c>
      <c r="AE65">
        <f>'IDT-1'!B65</f>
        <v>0</v>
      </c>
      <c r="AF65" s="24"/>
      <c r="AG65">
        <f t="shared" si="2"/>
        <v>1470.774561413933</v>
      </c>
      <c r="AI65" s="34">
        <f>PXIL!H65</f>
        <v>0</v>
      </c>
      <c r="AJ65" s="34">
        <f>PXIL!N65</f>
        <v>0</v>
      </c>
      <c r="AK65" s="34">
        <f>RTM_IEX!H65</f>
        <v>116.04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11.222679999999999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-7.1989785415298355</v>
      </c>
      <c r="M66">
        <f>EDWPCL!S66</f>
        <v>0</v>
      </c>
      <c r="N66">
        <f>'MSW BWN'!S66</f>
        <v>7.3619047999999996</v>
      </c>
      <c r="O66">
        <f>BRPL_ISGS_exbus!DM66</f>
        <v>789.19069810729741</v>
      </c>
      <c r="P66" s="36">
        <v>118.19548303271172</v>
      </c>
      <c r="Q66" s="36">
        <v>14.509999999999998</v>
      </c>
      <c r="R66" s="38">
        <v>47.499999999999993</v>
      </c>
      <c r="S66" s="38">
        <v>0</v>
      </c>
      <c r="T66" s="37">
        <f>SUMPRODUCT(LTA!J66:AN66,LTA!J$101:AN$101,LTA!J$103:AN$103)</f>
        <v>440.95</v>
      </c>
      <c r="U66" s="37">
        <f>SUMPRODUCT(LTA!J66:AN66,LTA!J$102:AN$102,LTA!J$103:AN$103)</f>
        <v>101.24000000000001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-266.89999999999998</v>
      </c>
      <c r="AC66">
        <f t="shared" si="0"/>
        <v>17.105858113352362</v>
      </c>
      <c r="AD66">
        <f t="shared" si="1"/>
        <v>1468.7859292851272</v>
      </c>
      <c r="AE66">
        <f>'IDT-1'!B66</f>
        <v>0</v>
      </c>
      <c r="AF66" s="24"/>
      <c r="AG66">
        <f t="shared" si="2"/>
        <v>1468.7859292851272</v>
      </c>
      <c r="AI66" s="34">
        <f>PXIL!H66</f>
        <v>0</v>
      </c>
      <c r="AJ66" s="34">
        <f>PXIL!N66</f>
        <v>0</v>
      </c>
      <c r="AK66" s="34">
        <f>RTM_IEX!H66</f>
        <v>145.05000000000001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11.222679999999999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-7.1989785415298355</v>
      </c>
      <c r="M67">
        <f>EDWPCL!S67</f>
        <v>0</v>
      </c>
      <c r="N67">
        <f>'MSW BWN'!S67</f>
        <v>7.4572315999999992</v>
      </c>
      <c r="O67">
        <f>BRPL_ISGS_exbus!DM67</f>
        <v>804.96548515829375</v>
      </c>
      <c r="P67" s="36">
        <v>118.19548303271172</v>
      </c>
      <c r="Q67" s="36">
        <v>38.31</v>
      </c>
      <c r="R67" s="38">
        <v>47.499999999999993</v>
      </c>
      <c r="S67" s="38">
        <v>0</v>
      </c>
      <c r="T67" s="37">
        <f>SUMPRODUCT(LTA!J67:AN67,LTA!J$101:AN$101,LTA!J$103:AN$103)</f>
        <v>401.85</v>
      </c>
      <c r="U67" s="37">
        <f>SUMPRODUCT(LTA!J67:AN67,LTA!J$102:AN$102,LTA!J$103:AN$103)</f>
        <v>103.91000000000001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-266.89999999999998</v>
      </c>
      <c r="AC67">
        <f t="shared" si="0"/>
        <v>17.090403069700731</v>
      </c>
      <c r="AD67">
        <f t="shared" si="1"/>
        <v>1466.9614981797749</v>
      </c>
      <c r="AE67">
        <f>'IDT-1'!B67</f>
        <v>0</v>
      </c>
      <c r="AF67" s="24"/>
      <c r="AG67">
        <f t="shared" si="2"/>
        <v>1466.9614981797749</v>
      </c>
      <c r="AI67" s="34">
        <f>PXIL!H67</f>
        <v>0</v>
      </c>
      <c r="AJ67" s="34">
        <f>PXIL!N67</f>
        <v>0</v>
      </c>
      <c r="AK67" s="34">
        <f>RTM_IEX!H67</f>
        <v>140.21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11.222679999999999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-7.0895845030881537</v>
      </c>
      <c r="M68">
        <f>EDWPCL!S68</f>
        <v>0</v>
      </c>
      <c r="N68">
        <f>'MSW BWN'!S68</f>
        <v>7.3050432000000001</v>
      </c>
      <c r="O68">
        <f>BRPL_ISGS_exbus!DM68</f>
        <v>870.39256889644059</v>
      </c>
      <c r="P68" s="36">
        <v>118.19548303271172</v>
      </c>
      <c r="Q68" s="36">
        <v>38.31</v>
      </c>
      <c r="R68" s="38">
        <v>47.499999999999993</v>
      </c>
      <c r="S68" s="38">
        <v>0</v>
      </c>
      <c r="T68" s="37">
        <f>SUMPRODUCT(LTA!J68:AN68,LTA!J$101:AN$101,LTA!J$103:AN$103)</f>
        <v>361.87</v>
      </c>
      <c r="U68" s="37">
        <f>SUMPRODUCT(LTA!J68:AN68,LTA!J$102:AN$102,LTA!J$103:AN$103)</f>
        <v>106.81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-266.89999999999998</v>
      </c>
      <c r="AC68">
        <f t="shared" ref="AC68:AC98" si="3">SUMIF(B68:AB68,"&gt;0")*$AC$2-SUMIF(B68:AB68,"&lt;0")*($AC$2/(1-$AC$2))+SUMIF(AI68:AR68,"&gt;0")*$AC$2-SUMIF(AI68:AR68,"&lt;0")*($AC$2/(1-$AC$2))</f>
        <v>17.123285496387361</v>
      </c>
      <c r="AD68">
        <f t="shared" ref="AD68:AD98" si="4">SUM(B68:AB68,AI68:AV68)-AC68</f>
        <v>1471.0629051296769</v>
      </c>
      <c r="AE68">
        <f>'IDT-1'!B68</f>
        <v>0</v>
      </c>
      <c r="AF68" s="24"/>
      <c r="AG68">
        <f t="shared" ref="AG68:AG98" si="5">SUM(AD68:AF68)</f>
        <v>1471.0629051296769</v>
      </c>
      <c r="AI68" s="34">
        <f>PXIL!H68</f>
        <v>0</v>
      </c>
      <c r="AJ68" s="34">
        <f>PXIL!N68</f>
        <v>0</v>
      </c>
      <c r="AK68" s="34">
        <f>RTM_IEX!H68</f>
        <v>116.04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11.222679999999999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-7.1989785415298355</v>
      </c>
      <c r="M69">
        <f>EDWPCL!S69</f>
        <v>0</v>
      </c>
      <c r="N69">
        <f>'MSW BWN'!S69</f>
        <v>7.4254560000000005</v>
      </c>
      <c r="O69">
        <f>BRPL_ISGS_exbus!DM69</f>
        <v>955.7341330672765</v>
      </c>
      <c r="P69" s="36">
        <v>118.19548303271172</v>
      </c>
      <c r="Q69" s="36">
        <v>38.31</v>
      </c>
      <c r="R69" s="38">
        <v>47.499999999999993</v>
      </c>
      <c r="S69" s="38">
        <v>0</v>
      </c>
      <c r="T69" s="37">
        <f>SUMPRODUCT(LTA!J69:AN69,LTA!J$101:AN$101,LTA!J$103:AN$103)</f>
        <v>291.23</v>
      </c>
      <c r="U69" s="37">
        <f>SUMPRODUCT(LTA!J69:AN69,LTA!J$102:AN$102,LTA!J$103:AN$103)</f>
        <v>91.2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-266.89999999999998</v>
      </c>
      <c r="AC69">
        <f t="shared" si="3"/>
        <v>17.223180797096184</v>
      </c>
      <c r="AD69">
        <f t="shared" si="4"/>
        <v>1482.6355927613622</v>
      </c>
      <c r="AE69">
        <f>'IDT-1'!B69</f>
        <v>0</v>
      </c>
      <c r="AF69" s="24"/>
      <c r="AG69">
        <f t="shared" si="5"/>
        <v>1482.6355927613622</v>
      </c>
      <c r="AI69" s="34">
        <f>PXIL!H69</f>
        <v>0</v>
      </c>
      <c r="AJ69" s="34">
        <f>PXIL!N69</f>
        <v>0</v>
      </c>
      <c r="AK69" s="34">
        <f>RTM_IEX!H69</f>
        <v>128.61000000000001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11.222679999999999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-7.1989785415298355</v>
      </c>
      <c r="M70">
        <f>EDWPCL!S70</f>
        <v>0</v>
      </c>
      <c r="N70">
        <f>'MSW BWN'!S70</f>
        <v>7.3217671999999991</v>
      </c>
      <c r="O70">
        <f>BRPL_ISGS_exbus!DM70</f>
        <v>1023.4265385007844</v>
      </c>
      <c r="P70" s="36">
        <v>118.19548303271172</v>
      </c>
      <c r="Q70" s="36">
        <v>38.31</v>
      </c>
      <c r="R70" s="38">
        <v>47.499999999999993</v>
      </c>
      <c r="S70" s="38">
        <v>0</v>
      </c>
      <c r="T70" s="37">
        <f>SUMPRODUCT(LTA!J70:AN70,LTA!J$101:AN$101,LTA!J$103:AN$103)</f>
        <v>248.53999999999996</v>
      </c>
      <c r="U70" s="37">
        <f>SUMPRODUCT(LTA!J70:AN70,LTA!J$102:AN$102,LTA!J$103:AN$103)</f>
        <v>93.220000000000013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-266.89999999999998</v>
      </c>
      <c r="AC70">
        <f t="shared" si="3"/>
        <v>17.441150016817648</v>
      </c>
      <c r="AD70">
        <f t="shared" si="4"/>
        <v>1508.3663401751489</v>
      </c>
      <c r="AE70">
        <f>'IDT-1'!B70</f>
        <v>0</v>
      </c>
      <c r="AF70" s="24"/>
      <c r="AG70">
        <f t="shared" si="5"/>
        <v>1508.3663401751489</v>
      </c>
      <c r="AI70" s="34">
        <f>PXIL!H70</f>
        <v>0</v>
      </c>
      <c r="AJ70" s="34">
        <f>PXIL!N70</f>
        <v>0</v>
      </c>
      <c r="AK70" s="34">
        <f>RTM_IEX!H70</f>
        <v>127.64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11.222679999999999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-7.1989785415298355</v>
      </c>
      <c r="M71">
        <f>EDWPCL!S71</f>
        <v>0</v>
      </c>
      <c r="N71">
        <f>'MSW BWN'!S71</f>
        <v>7.1127171999999996</v>
      </c>
      <c r="O71">
        <f>BRPL_ISGS_exbus!DM71</f>
        <v>1054.1603427612947</v>
      </c>
      <c r="P71" s="36">
        <v>118.19548303271172</v>
      </c>
      <c r="Q71" s="36">
        <v>38.31</v>
      </c>
      <c r="R71" s="38">
        <v>38.949999999999996</v>
      </c>
      <c r="S71" s="38">
        <v>0</v>
      </c>
      <c r="T71" s="37">
        <f>SUMPRODUCT(LTA!J71:AN71,LTA!J$101:AN$101,LTA!J$103:AN$103)</f>
        <v>220.89000000000001</v>
      </c>
      <c r="U71" s="37">
        <f>SUMPRODUCT(LTA!J71:AN71,LTA!J$102:AN$102,LTA!J$103:AN$103)</f>
        <v>96.51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-266.89999999999998</v>
      </c>
      <c r="AC71">
        <f t="shared" si="3"/>
        <v>17.518553952605938</v>
      </c>
      <c r="AD71">
        <f t="shared" si="4"/>
        <v>1517.5036904998708</v>
      </c>
      <c r="AE71">
        <f>'IDT-1'!B71</f>
        <v>0</v>
      </c>
      <c r="AF71" s="24"/>
      <c r="AG71">
        <f t="shared" si="5"/>
        <v>1517.5036904998708</v>
      </c>
      <c r="AI71" s="34">
        <f>PXIL!H71</f>
        <v>0</v>
      </c>
      <c r="AJ71" s="34">
        <f>PXIL!N71</f>
        <v>0</v>
      </c>
      <c r="AK71" s="34">
        <f>RTM_IEX!H71</f>
        <v>139.24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11.222679999999999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-6.9808062886019115</v>
      </c>
      <c r="M72">
        <f>EDWPCL!S72</f>
        <v>0</v>
      </c>
      <c r="N72">
        <f>'MSW BWN'!S72</f>
        <v>6.9839424000000001</v>
      </c>
      <c r="O72">
        <f>BRPL_ISGS_exbus!DM72</f>
        <v>1089.1448266549205</v>
      </c>
      <c r="P72" s="36">
        <v>118.19548303271172</v>
      </c>
      <c r="Q72" s="36">
        <v>38.31</v>
      </c>
      <c r="R72" s="38">
        <v>28.709999999999997</v>
      </c>
      <c r="S72" s="38">
        <v>0</v>
      </c>
      <c r="T72" s="37">
        <f>SUMPRODUCT(LTA!J72:AN72,LTA!J$101:AN$101,LTA!J$103:AN$103)</f>
        <v>182.77</v>
      </c>
      <c r="U72" s="37">
        <f>SUMPRODUCT(LTA!J72:AN72,LTA!J$102:AN$102,LTA!J$103:AN$103)</f>
        <v>97.710000000000008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-266.89999999999998</v>
      </c>
      <c r="AC72">
        <f t="shared" si="3"/>
        <v>17.364629737426647</v>
      </c>
      <c r="AD72">
        <f t="shared" si="4"/>
        <v>1499.7714960616036</v>
      </c>
      <c r="AE72">
        <f>'IDT-1'!B72</f>
        <v>31</v>
      </c>
      <c r="AF72" s="24"/>
      <c r="AG72">
        <f t="shared" si="5"/>
        <v>1530.7714960616036</v>
      </c>
      <c r="AI72" s="34">
        <f>PXIL!H72</f>
        <v>0</v>
      </c>
      <c r="AJ72" s="34">
        <f>PXIL!N72</f>
        <v>0</v>
      </c>
      <c r="AK72" s="34">
        <f>RTM_IEX!H72</f>
        <v>133.44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11.222679999999999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-6.8348186412128031</v>
      </c>
      <c r="M73">
        <f>EDWPCL!S73</f>
        <v>0</v>
      </c>
      <c r="N73">
        <f>'MSW BWN'!S73</f>
        <v>7.6261439999999983</v>
      </c>
      <c r="O73">
        <f>BRPL_ISGS_exbus!DM73</f>
        <v>1118.6348740564965</v>
      </c>
      <c r="P73" s="36">
        <v>118.19548303271172</v>
      </c>
      <c r="Q73" s="36">
        <v>38.31</v>
      </c>
      <c r="R73" s="38">
        <v>15.95</v>
      </c>
      <c r="S73" s="38">
        <v>0</v>
      </c>
      <c r="T73" s="37">
        <f>SUMPRODUCT(LTA!J73:AN73,LTA!J$101:AN$101,LTA!J$103:AN$103)</f>
        <v>178.47</v>
      </c>
      <c r="U73" s="37">
        <f>SUMPRODUCT(LTA!J73:AN73,LTA!J$102:AN$102,LTA!J$103:AN$103)</f>
        <v>108.01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-266.89999999999998</v>
      </c>
      <c r="AC73">
        <f t="shared" si="3"/>
        <v>17.169875944652965</v>
      </c>
      <c r="AD73">
        <f t="shared" si="4"/>
        <v>1477.0744865033425</v>
      </c>
      <c r="AE73">
        <f>'IDT-1'!B73</f>
        <v>48</v>
      </c>
      <c r="AF73" s="24"/>
      <c r="AG73">
        <f t="shared" si="5"/>
        <v>1525.0744865033425</v>
      </c>
      <c r="AI73" s="34">
        <f>PXIL!H73</f>
        <v>0</v>
      </c>
      <c r="AJ73" s="34">
        <f>PXIL!N73</f>
        <v>0</v>
      </c>
      <c r="AK73" s="34">
        <f>RTM_IEX!H73</f>
        <v>87.03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11.222679999999999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-7.1286939921392491</v>
      </c>
      <c r="M74">
        <f>EDWPCL!S74</f>
        <v>0</v>
      </c>
      <c r="N74">
        <f>'MSW BWN'!S74</f>
        <v>7.7632808000000004</v>
      </c>
      <c r="O74">
        <f>BRPL_ISGS_exbus!DM74</f>
        <v>1141.7055498610146</v>
      </c>
      <c r="P74" s="36">
        <v>118.19548303271172</v>
      </c>
      <c r="Q74" s="36">
        <v>38.31</v>
      </c>
      <c r="R74" s="38">
        <v>6.42</v>
      </c>
      <c r="S74" s="38">
        <v>0</v>
      </c>
      <c r="T74" s="37">
        <f>SUMPRODUCT(LTA!J74:AN74,LTA!J$101:AN$101,LTA!J$103:AN$103)</f>
        <v>139.78</v>
      </c>
      <c r="U74" s="37">
        <f>SUMPRODUCT(LTA!J74:AN74,LTA!J$102:AN$102,LTA!J$103:AN$103)</f>
        <v>107.05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-266.89999999999998</v>
      </c>
      <c r="AC74">
        <f t="shared" si="3"/>
        <v>17.303471034980074</v>
      </c>
      <c r="AD74">
        <f t="shared" si="4"/>
        <v>1492.2548286666072</v>
      </c>
      <c r="AE74">
        <f>'IDT-1'!B74</f>
        <v>22</v>
      </c>
      <c r="AF74" s="24"/>
      <c r="AG74">
        <f t="shared" si="5"/>
        <v>1514.2548286666072</v>
      </c>
      <c r="AI74" s="34">
        <f>PXIL!H74</f>
        <v>0</v>
      </c>
      <c r="AJ74" s="34">
        <f>PXIL!N74</f>
        <v>0</v>
      </c>
      <c r="AK74" s="34">
        <f>RTM_IEX!H74</f>
        <v>128.61000000000001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11.222679999999999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-7.1161852891633925</v>
      </c>
      <c r="M75">
        <f>EDWPCL!S75</f>
        <v>0</v>
      </c>
      <c r="N75">
        <f>'MSW BWN'!S75</f>
        <v>7.6495575999999996</v>
      </c>
      <c r="O75">
        <f>BRPL_ISGS_exbus!DM75</f>
        <v>1164.7594066044846</v>
      </c>
      <c r="P75" s="36">
        <v>118.19548303271172</v>
      </c>
      <c r="Q75" s="36">
        <v>38.31</v>
      </c>
      <c r="R75" s="38">
        <v>0</v>
      </c>
      <c r="S75" s="38">
        <v>0</v>
      </c>
      <c r="T75" s="37">
        <f>SUMPRODUCT(LTA!J75:AN75,LTA!J$101:AN$101,LTA!J$103:AN$103)</f>
        <v>112.59</v>
      </c>
      <c r="U75" s="37">
        <f>SUMPRODUCT(LTA!J75:AN75,LTA!J$102:AN$102,LTA!J$103:AN$103)</f>
        <v>105.85000000000001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-238.36</v>
      </c>
      <c r="AC75">
        <f t="shared" si="3"/>
        <v>16.961807352081046</v>
      </c>
      <c r="AD75">
        <f t="shared" si="4"/>
        <v>1509.2691345959515</v>
      </c>
      <c r="AE75">
        <f>'IDT-1'!B75</f>
        <v>37</v>
      </c>
      <c r="AF75" s="24"/>
      <c r="AG75">
        <f t="shared" si="5"/>
        <v>1546.2691345959515</v>
      </c>
      <c r="AI75" s="34">
        <f>PXIL!H75</f>
        <v>0</v>
      </c>
      <c r="AJ75" s="34">
        <f>PXIL!N75</f>
        <v>0</v>
      </c>
      <c r="AK75" s="34">
        <f>RTM_IEX!H75</f>
        <v>128.6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11.222679999999999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-7.0766007860752413</v>
      </c>
      <c r="M76">
        <f>EDWPCL!S76</f>
        <v>0</v>
      </c>
      <c r="N76">
        <f>'MSW BWN'!S76</f>
        <v>7.8268319999999987</v>
      </c>
      <c r="O76">
        <f>BRPL_ISGS_exbus!DM76</f>
        <v>1217.3949506128322</v>
      </c>
      <c r="P76" s="36">
        <v>118.19548303271172</v>
      </c>
      <c r="Q76" s="36">
        <v>38.31</v>
      </c>
      <c r="R76" s="38">
        <v>0</v>
      </c>
      <c r="S76" s="38">
        <v>0</v>
      </c>
      <c r="T76" s="37">
        <f>SUMPRODUCT(LTA!J76:AN76,LTA!J$101:AN$101,LTA!J$103:AN$103)</f>
        <v>88.25</v>
      </c>
      <c r="U76" s="37">
        <f>SUMPRODUCT(LTA!J76:AN76,LTA!J$102:AN$102,LTA!J$103:AN$103)</f>
        <v>105.62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-238.36</v>
      </c>
      <c r="AC76">
        <f t="shared" si="3"/>
        <v>16.727639700142046</v>
      </c>
      <c r="AD76">
        <f t="shared" si="4"/>
        <v>1481.705705159327</v>
      </c>
      <c r="AE76">
        <f>'IDT-1'!B76</f>
        <v>73</v>
      </c>
      <c r="AF76" s="24"/>
      <c r="AG76">
        <f t="shared" si="5"/>
        <v>1554.705705159327</v>
      </c>
      <c r="AI76" s="34">
        <f>PXIL!H76</f>
        <v>0</v>
      </c>
      <c r="AJ76" s="34">
        <f>PXIL!N76</f>
        <v>0</v>
      </c>
      <c r="AK76" s="34">
        <f>RTM_IEX!H76</f>
        <v>72.52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11.222679999999999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-6.836718697361035</v>
      </c>
      <c r="M77">
        <f>EDWPCL!S77</f>
        <v>0</v>
      </c>
      <c r="N77">
        <f>'MSW BWN'!S77</f>
        <v>7.6896951999999992</v>
      </c>
      <c r="O77">
        <f>BRPL_ISGS_exbus!DM77</f>
        <v>1216.4706601248397</v>
      </c>
      <c r="P77" s="36">
        <v>118.19548303271172</v>
      </c>
      <c r="Q77" s="36">
        <v>38.31</v>
      </c>
      <c r="R77" s="38">
        <v>0</v>
      </c>
      <c r="S77" s="38">
        <v>0</v>
      </c>
      <c r="T77" s="37">
        <f>SUMPRODUCT(LTA!J77:AN77,LTA!J$101:AN$101,LTA!J$103:AN$103)</f>
        <v>73</v>
      </c>
      <c r="U77" s="37">
        <f>SUMPRODUCT(LTA!J77:AN77,LTA!J$102:AN$102,LTA!J$103:AN$103)</f>
        <v>107.12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-238.36</v>
      </c>
      <c r="AC77">
        <f t="shared" si="3"/>
        <v>16.739287631914035</v>
      </c>
      <c r="AD77">
        <f t="shared" si="4"/>
        <v>1483.5625120282766</v>
      </c>
      <c r="AE77">
        <f>'IDT-1'!B77</f>
        <v>96</v>
      </c>
      <c r="AF77" s="24"/>
      <c r="AG77">
        <f t="shared" si="5"/>
        <v>1579.5625120282766</v>
      </c>
      <c r="AI77" s="34">
        <f>PXIL!H77</f>
        <v>0</v>
      </c>
      <c r="AJ77" s="34">
        <f>PXIL!N77</f>
        <v>0</v>
      </c>
      <c r="AK77" s="34">
        <f>RTM_IEX!H77</f>
        <v>88.96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11.222679999999999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83.996293190944797</v>
      </c>
      <c r="J78">
        <f>Bawana_RLNG!P78</f>
        <v>0</v>
      </c>
      <c r="K78">
        <f>Bawana_Spot!P78</f>
        <v>0</v>
      </c>
      <c r="L78">
        <f>TWOMCL!O78</f>
        <v>-7.1989785415298355</v>
      </c>
      <c r="M78">
        <f>EDWPCL!S78</f>
        <v>0</v>
      </c>
      <c r="N78">
        <f>'MSW BWN'!S78</f>
        <v>7.4338180000000005</v>
      </c>
      <c r="O78">
        <f>BRPL_ISGS_exbus!DM78</f>
        <v>1216.4707020989715</v>
      </c>
      <c r="P78" s="36">
        <v>118.19548303271172</v>
      </c>
      <c r="Q78" s="36">
        <v>38.31</v>
      </c>
      <c r="R78" s="38">
        <v>0</v>
      </c>
      <c r="S78" s="38">
        <v>0</v>
      </c>
      <c r="T78" s="37">
        <f>SUMPRODUCT(LTA!J78:AN78,LTA!J$101:AN$101,LTA!J$103:AN$103)</f>
        <v>58.21</v>
      </c>
      <c r="U78" s="37">
        <f>SUMPRODUCT(LTA!J78:AN78,LTA!J$102:AN$102,LTA!J$103:AN$103)</f>
        <v>105.85000000000001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-238.36</v>
      </c>
      <c r="AC78">
        <f t="shared" si="3"/>
        <v>16.337228239098025</v>
      </c>
      <c r="AD78">
        <f t="shared" si="4"/>
        <v>1435.3727695419998</v>
      </c>
      <c r="AE78">
        <f>'IDT-1'!B78</f>
        <v>160</v>
      </c>
      <c r="AF78" s="24"/>
      <c r="AG78">
        <f t="shared" si="5"/>
        <v>1595.3727695419998</v>
      </c>
      <c r="AI78" s="34">
        <f>PXIL!H78</f>
        <v>0</v>
      </c>
      <c r="AJ78" s="34">
        <f>PXIL!N78</f>
        <v>0</v>
      </c>
      <c r="AK78" s="34">
        <f>RTM_IEX!H78</f>
        <v>57.05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11.222679999999999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-7.1291690061763067</v>
      </c>
      <c r="M79">
        <f>EDWPCL!S79</f>
        <v>0</v>
      </c>
      <c r="N79">
        <f>'MSW BWN'!S79</f>
        <v>7.3535428000000005</v>
      </c>
      <c r="O79">
        <f>BRPL_ISGS_exbus!DM79</f>
        <v>1207.3003689929903</v>
      </c>
      <c r="P79" s="36">
        <v>118.19548303271172</v>
      </c>
      <c r="Q79" s="36">
        <v>38.31</v>
      </c>
      <c r="R79" s="38">
        <v>0</v>
      </c>
      <c r="S79" s="38">
        <v>0</v>
      </c>
      <c r="T79" s="37">
        <f>SUMPRODUCT(LTA!J79:AN79,LTA!J$101:AN$101,LTA!J$103:AN$103)</f>
        <v>49.33</v>
      </c>
      <c r="U79" s="37">
        <f>SUMPRODUCT(LTA!J79:AN79,LTA!J$102:AN$102,LTA!J$103:AN$103)</f>
        <v>102.06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0.63</v>
      </c>
      <c r="AB79" s="75">
        <f>-STOA!N79</f>
        <v>-238.36</v>
      </c>
      <c r="AC79">
        <f t="shared" si="3"/>
        <v>16.104654898939167</v>
      </c>
      <c r="AD79">
        <f t="shared" si="4"/>
        <v>1408.0582509205867</v>
      </c>
      <c r="AE79">
        <f>'IDT-1'!B79</f>
        <v>165</v>
      </c>
      <c r="AF79" s="24"/>
      <c r="AG79">
        <f t="shared" si="5"/>
        <v>1573.0582509205867</v>
      </c>
      <c r="AI79" s="34">
        <f>PXIL!H79</f>
        <v>0</v>
      </c>
      <c r="AJ79" s="34">
        <f>PXIL!N79</f>
        <v>0</v>
      </c>
      <c r="AK79" s="34">
        <f>RTM_IEX!H79</f>
        <v>51.25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11.222679999999999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-7.1989785415298355</v>
      </c>
      <c r="M80">
        <f>EDWPCL!S80</f>
        <v>0</v>
      </c>
      <c r="N80">
        <f>'MSW BWN'!S80</f>
        <v>7.5625928</v>
      </c>
      <c r="O80">
        <f>BRPL_ISGS_exbus!DM80</f>
        <v>1138.905561070246</v>
      </c>
      <c r="P80" s="36">
        <v>118.19548303271172</v>
      </c>
      <c r="Q80" s="36">
        <v>38.31</v>
      </c>
      <c r="R80" s="38">
        <v>0</v>
      </c>
      <c r="S80" s="38">
        <v>0</v>
      </c>
      <c r="T80" s="37">
        <f>SUMPRODUCT(LTA!J80:AN80,LTA!J$101:AN$101,LTA!J$103:AN$103)</f>
        <v>48.67</v>
      </c>
      <c r="U80" s="37">
        <f>SUMPRODUCT(LTA!J80:AN80,LTA!J$102:AN$102,LTA!J$103:AN$103)</f>
        <v>100.96000000000001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0.63</v>
      </c>
      <c r="AB80" s="75">
        <f>-STOA!N80</f>
        <v>-238.36</v>
      </c>
      <c r="AC80">
        <f t="shared" si="3"/>
        <v>15.988857899972796</v>
      </c>
      <c r="AD80">
        <f t="shared" si="4"/>
        <v>1394.2484804614551</v>
      </c>
      <c r="AE80">
        <f>'IDT-1'!B80</f>
        <v>177</v>
      </c>
      <c r="AF80" s="24"/>
      <c r="AG80">
        <f t="shared" si="5"/>
        <v>1571.2484804614551</v>
      </c>
      <c r="AI80" s="34">
        <f>PXIL!H80</f>
        <v>0</v>
      </c>
      <c r="AJ80" s="34">
        <f>PXIL!N80</f>
        <v>0</v>
      </c>
      <c r="AK80" s="34">
        <f>RTM_IEX!H80</f>
        <v>107.34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11.222679999999999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-7.1723952835485694</v>
      </c>
      <c r="M81">
        <f>EDWPCL!S81</f>
        <v>0</v>
      </c>
      <c r="N81">
        <f>'MSW BWN'!S81</f>
        <v>7.5291447999999992</v>
      </c>
      <c r="O81">
        <f>BRPL_ISGS_exbus!DM81</f>
        <v>1113.5758893498487</v>
      </c>
      <c r="P81" s="36">
        <v>118.19548303271172</v>
      </c>
      <c r="Q81" s="36">
        <v>38.31</v>
      </c>
      <c r="R81" s="38">
        <v>0</v>
      </c>
      <c r="S81" s="38">
        <v>0</v>
      </c>
      <c r="T81" s="37">
        <f>SUMPRODUCT(LTA!J81:AN81,LTA!J$101:AN$101,LTA!J$103:AN$103)</f>
        <v>41.989999999999995</v>
      </c>
      <c r="U81" s="37">
        <f>SUMPRODUCT(LTA!J81:AN81,LTA!J$102:AN$102,LTA!J$103:AN$103)</f>
        <v>104.13000000000001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0.63</v>
      </c>
      <c r="AB81" s="75">
        <f>-STOA!N81</f>
        <v>-238.36</v>
      </c>
      <c r="AC81">
        <f t="shared" si="3"/>
        <v>15.633454503350258</v>
      </c>
      <c r="AD81">
        <f t="shared" si="4"/>
        <v>1352.3473473956615</v>
      </c>
      <c r="AE81">
        <f>'IDT-1'!B81</f>
        <v>181</v>
      </c>
      <c r="AF81" s="24"/>
      <c r="AG81">
        <f t="shared" si="5"/>
        <v>1533.3473473956615</v>
      </c>
      <c r="AI81" s="34">
        <f>PXIL!H81</f>
        <v>0</v>
      </c>
      <c r="AJ81" s="34">
        <f>PXIL!N81</f>
        <v>0</v>
      </c>
      <c r="AK81" s="34">
        <f>RTM_IEX!H81</f>
        <v>78.319999999999993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11.222679999999999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-6.7285738349242026</v>
      </c>
      <c r="M82">
        <f>EDWPCL!S82</f>
        <v>0</v>
      </c>
      <c r="N82">
        <f>'MSW BWN'!S82</f>
        <v>7.5943683999999996</v>
      </c>
      <c r="O82">
        <f>BRPL_ISGS_exbus!DM82</f>
        <v>1092.2196303633054</v>
      </c>
      <c r="P82" s="36">
        <v>118.19548303271172</v>
      </c>
      <c r="Q82" s="36">
        <v>38.31</v>
      </c>
      <c r="R82" s="38">
        <v>0</v>
      </c>
      <c r="S82" s="38">
        <v>0</v>
      </c>
      <c r="T82" s="37">
        <f>SUMPRODUCT(LTA!J82:AN82,LTA!J$101:AN$101,LTA!J$103:AN$103)</f>
        <v>41.67</v>
      </c>
      <c r="U82" s="37">
        <f>SUMPRODUCT(LTA!J82:AN82,LTA!J$102:AN$102,LTA!J$103:AN$103)</f>
        <v>102.09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0.63</v>
      </c>
      <c r="AB82" s="75">
        <f>-STOA!N82</f>
        <v>-238.36</v>
      </c>
      <c r="AC82">
        <f t="shared" si="3"/>
        <v>15.528550124610305</v>
      </c>
      <c r="AD82">
        <f t="shared" si="4"/>
        <v>1340.8550378364828</v>
      </c>
      <c r="AE82">
        <f>'IDT-1'!B82</f>
        <v>183</v>
      </c>
      <c r="AF82" s="24"/>
      <c r="AG82">
        <f t="shared" si="5"/>
        <v>1523.8550378364828</v>
      </c>
      <c r="AI82" s="34">
        <f>PXIL!H82</f>
        <v>0</v>
      </c>
      <c r="AJ82" s="34">
        <f>PXIL!N82</f>
        <v>0</v>
      </c>
      <c r="AK82" s="34">
        <f>RTM_IEX!H82</f>
        <v>89.93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11.222679999999999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99.608355049128889</v>
      </c>
      <c r="J83">
        <f>Bawana_RLNG!P83</f>
        <v>0</v>
      </c>
      <c r="K83">
        <f>Bawana_Spot!P83</f>
        <v>0</v>
      </c>
      <c r="L83">
        <f>TWOMCL!O83</f>
        <v>-7.1989785415298355</v>
      </c>
      <c r="M83">
        <f>EDWPCL!S83</f>
        <v>0</v>
      </c>
      <c r="N83">
        <f>'MSW BWN'!S83</f>
        <v>7.5140931999999996</v>
      </c>
      <c r="O83">
        <f>BRPL_ISGS_exbus!DM83</f>
        <v>1063.432187933772</v>
      </c>
      <c r="P83" s="36">
        <v>118.19548303271172</v>
      </c>
      <c r="Q83" s="36">
        <v>38.31</v>
      </c>
      <c r="R83" s="38">
        <v>0</v>
      </c>
      <c r="S83" s="38">
        <v>0</v>
      </c>
      <c r="T83" s="37">
        <f>SUMPRODUCT(LTA!J83:AN83,LTA!J$101:AN$101,LTA!J$103:AN$103)</f>
        <v>41.989999999999995</v>
      </c>
      <c r="U83" s="37">
        <f>SUMPRODUCT(LTA!J83:AN83,LTA!J$102:AN$102,LTA!J$103:AN$103)</f>
        <v>99.3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0.63</v>
      </c>
      <c r="AB83" s="75">
        <f>-STOA!N83</f>
        <v>-238.36</v>
      </c>
      <c r="AC83">
        <f t="shared" si="3"/>
        <v>15.472312351399095</v>
      </c>
      <c r="AD83">
        <f t="shared" si="4"/>
        <v>1333.2715083226835</v>
      </c>
      <c r="AE83">
        <f>'IDT-1'!B83</f>
        <v>192</v>
      </c>
      <c r="AF83" s="24"/>
      <c r="AG83">
        <f t="shared" si="5"/>
        <v>1525.2715083226835</v>
      </c>
      <c r="AI83" s="34">
        <f>PXIL!H83</f>
        <v>0</v>
      </c>
      <c r="AJ83" s="34">
        <f>PXIL!N83</f>
        <v>0</v>
      </c>
      <c r="AK83" s="34">
        <f>RTM_IEX!H83</f>
        <v>114.1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11.222679999999999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99.608355049128889</v>
      </c>
      <c r="J84">
        <f>Bawana_RLNG!P84</f>
        <v>0</v>
      </c>
      <c r="K84">
        <f>Bawana_Spot!P84</f>
        <v>0</v>
      </c>
      <c r="L84">
        <f>TWOMCL!O84</f>
        <v>-7.1989785415298355</v>
      </c>
      <c r="M84">
        <f>EDWPCL!S84</f>
        <v>0</v>
      </c>
      <c r="N84">
        <f>'MSW BWN'!S84</f>
        <v>7.1528547999999992</v>
      </c>
      <c r="O84">
        <f>BRPL_ISGS_exbus!DM84</f>
        <v>1043.659308766004</v>
      </c>
      <c r="P84" s="36">
        <v>118.19548303271172</v>
      </c>
      <c r="Q84" s="36">
        <v>38.31</v>
      </c>
      <c r="R84" s="38">
        <v>0</v>
      </c>
      <c r="S84" s="38">
        <v>0</v>
      </c>
      <c r="T84" s="37">
        <f>SUMPRODUCT(LTA!J84:AN84,LTA!J$101:AN$101,LTA!J$103:AN$103)</f>
        <v>43.33</v>
      </c>
      <c r="U84" s="37">
        <f>SUMPRODUCT(LTA!J84:AN84,LTA!J$102:AN$102,LTA!J$103:AN$103)</f>
        <v>96.51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-238.36</v>
      </c>
      <c r="AC84">
        <f t="shared" si="3"/>
        <v>15.404741763829843</v>
      </c>
      <c r="AD84">
        <f t="shared" si="4"/>
        <v>1325.2949613424851</v>
      </c>
      <c r="AE84">
        <f>'IDT-1'!B84</f>
        <v>185</v>
      </c>
      <c r="AF84" s="24"/>
      <c r="AG84">
        <f t="shared" si="5"/>
        <v>1510.2949613424851</v>
      </c>
      <c r="AI84" s="34">
        <f>PXIL!H84</f>
        <v>0</v>
      </c>
      <c r="AJ84" s="34">
        <f>PXIL!N84</f>
        <v>0</v>
      </c>
      <c r="AK84" s="34">
        <f>RTM_IEX!H84</f>
        <v>127.64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11.222679999999999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-7.1989785415298355</v>
      </c>
      <c r="M85">
        <f>EDWPCL!S85</f>
        <v>0</v>
      </c>
      <c r="N85">
        <f>'MSW BWN'!S85</f>
        <v>7.5860063999999987</v>
      </c>
      <c r="O85">
        <f>BRPL_ISGS_exbus!DM85</f>
        <v>1043.659308766004</v>
      </c>
      <c r="P85" s="36">
        <v>118.19548303271172</v>
      </c>
      <c r="Q85" s="36">
        <v>38.31</v>
      </c>
      <c r="R85" s="38">
        <v>0</v>
      </c>
      <c r="S85" s="38">
        <v>0</v>
      </c>
      <c r="T85" s="37">
        <f>SUMPRODUCT(LTA!J85:AN85,LTA!J$101:AN$101,LTA!J$103:AN$103)</f>
        <v>44</v>
      </c>
      <c r="U85" s="37">
        <f>SUMPRODUCT(LTA!J85:AN85,LTA!J$102:AN$102,LTA!J$103:AN$103)</f>
        <v>88.17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-238.36</v>
      </c>
      <c r="AC85">
        <f t="shared" si="3"/>
        <v>15.408982054857164</v>
      </c>
      <c r="AD85">
        <f t="shared" si="4"/>
        <v>1325.795517602329</v>
      </c>
      <c r="AE85">
        <f>'IDT-1'!B85</f>
        <v>175</v>
      </c>
      <c r="AF85" s="24"/>
      <c r="AG85">
        <f t="shared" si="5"/>
        <v>1500.795517602329</v>
      </c>
      <c r="AI85" s="34">
        <f>PXIL!H85</f>
        <v>0</v>
      </c>
      <c r="AJ85" s="34">
        <f>PXIL!N85</f>
        <v>0</v>
      </c>
      <c r="AK85" s="34">
        <f>RTM_IEX!H85</f>
        <v>135.38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11.222679999999999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-7.1989785415298355</v>
      </c>
      <c r="M86">
        <f>EDWPCL!S86</f>
        <v>0</v>
      </c>
      <c r="N86">
        <f>'MSW BWN'!S86</f>
        <v>7.3769563999999992</v>
      </c>
      <c r="O86">
        <f>BRPL_ISGS_exbus!DM86</f>
        <v>1043.6614863255384</v>
      </c>
      <c r="P86" s="36">
        <v>118.19548303271172</v>
      </c>
      <c r="Q86" s="36">
        <v>38.31</v>
      </c>
      <c r="R86" s="38">
        <v>0</v>
      </c>
      <c r="S86" s="38">
        <v>0</v>
      </c>
      <c r="T86" s="37">
        <f>SUMPRODUCT(LTA!J86:AN86,LTA!J$101:AN$101,LTA!J$103:AN$103)</f>
        <v>44.34</v>
      </c>
      <c r="U86" s="37">
        <f>SUMPRODUCT(LTA!J86:AN86,LTA!J$102:AN$102,LTA!J$103:AN$103)</f>
        <v>88.15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-238.36</v>
      </c>
      <c r="AC86">
        <f t="shared" si="3"/>
        <v>15.43429232635725</v>
      </c>
      <c r="AD86">
        <f t="shared" si="4"/>
        <v>1328.7833348903632</v>
      </c>
      <c r="AE86">
        <f>'IDT-1'!B86</f>
        <v>156</v>
      </c>
      <c r="AF86" s="24"/>
      <c r="AG86">
        <f t="shared" si="5"/>
        <v>1484.7833348903632</v>
      </c>
      <c r="AI86" s="34">
        <f>PXIL!H86</f>
        <v>0</v>
      </c>
      <c r="AJ86" s="34">
        <f>PXIL!N86</f>
        <v>0</v>
      </c>
      <c r="AK86" s="34">
        <f>RTM_IEX!H86</f>
        <v>138.28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11.222679999999999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-7.1989785415298355</v>
      </c>
      <c r="M87">
        <f>EDWPCL!S87</f>
        <v>0</v>
      </c>
      <c r="N87">
        <f>'MSW BWN'!S87</f>
        <v>7.5375067999999992</v>
      </c>
      <c r="O87">
        <f>BRPL_ISGS_exbus!DM87</f>
        <v>1030.4655387198488</v>
      </c>
      <c r="P87" s="36">
        <v>118.19548303271172</v>
      </c>
      <c r="Q87" s="36">
        <v>38.31</v>
      </c>
      <c r="R87" s="38">
        <v>0</v>
      </c>
      <c r="S87" s="38">
        <v>0</v>
      </c>
      <c r="T87" s="37">
        <f>SUMPRODUCT(LTA!J87:AN87,LTA!J$101:AN$101,LTA!J$103:AN$103)</f>
        <v>44.33</v>
      </c>
      <c r="U87" s="37">
        <f>SUMPRODUCT(LTA!J87:AN87,LTA!J$102:AN$102,LTA!J$103:AN$103)</f>
        <v>88.38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0.63</v>
      </c>
      <c r="AB87" s="75">
        <f>-STOA!N87</f>
        <v>-238.36</v>
      </c>
      <c r="AC87">
        <f t="shared" si="3"/>
        <v>16.025186989829457</v>
      </c>
      <c r="AD87">
        <f t="shared" si="4"/>
        <v>1398.5370430212013</v>
      </c>
      <c r="AE87">
        <f>'IDT-1'!B87</f>
        <v>51</v>
      </c>
      <c r="AF87" s="24"/>
      <c r="AG87">
        <f t="shared" si="5"/>
        <v>1449.5370430212013</v>
      </c>
      <c r="AI87" s="34">
        <f>PXIL!H87</f>
        <v>0</v>
      </c>
      <c r="AJ87" s="34">
        <f>PXIL!N87</f>
        <v>0</v>
      </c>
      <c r="AK87" s="34">
        <f>RTM_IEX!H87</f>
        <v>221.44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11.222679999999999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-7.1989785415298355</v>
      </c>
      <c r="M88">
        <f>EDWPCL!S88</f>
        <v>0</v>
      </c>
      <c r="N88">
        <f>'MSW BWN'!S88</f>
        <v>7.9706583999999996</v>
      </c>
      <c r="O88">
        <f>BRPL_ISGS_exbus!DM88</f>
        <v>1024.9358930296517</v>
      </c>
      <c r="P88" s="36">
        <v>118.19548303271172</v>
      </c>
      <c r="Q88" s="36">
        <v>38.31</v>
      </c>
      <c r="R88" s="38">
        <v>0</v>
      </c>
      <c r="S88" s="38">
        <v>0</v>
      </c>
      <c r="T88" s="37">
        <f>SUMPRODUCT(LTA!J88:AN88,LTA!J$101:AN$101,LTA!J$103:AN$103)</f>
        <v>44</v>
      </c>
      <c r="U88" s="37">
        <f>SUMPRODUCT(LTA!J88:AN88,LTA!J$102:AN$102,LTA!J$103:AN$103)</f>
        <v>87.43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0.63</v>
      </c>
      <c r="AB88" s="75">
        <f>-STOA!N88</f>
        <v>-238.36</v>
      </c>
      <c r="AC88">
        <f t="shared" si="3"/>
        <v>15.979772439471802</v>
      </c>
      <c r="AD88">
        <f t="shared" si="4"/>
        <v>1393.175963481362</v>
      </c>
      <c r="AE88">
        <f>'IDT-1'!B88</f>
        <v>36</v>
      </c>
      <c r="AF88" s="24"/>
      <c r="AG88">
        <f t="shared" si="5"/>
        <v>1429.175963481362</v>
      </c>
      <c r="AI88" s="34">
        <f>PXIL!H88</f>
        <v>0</v>
      </c>
      <c r="AJ88" s="34">
        <f>PXIL!N88</f>
        <v>0</v>
      </c>
      <c r="AK88" s="34">
        <f>RTM_IEX!H88</f>
        <v>222.41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11.222679999999999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-7.1989785415298355</v>
      </c>
      <c r="M89">
        <f>EDWPCL!S89</f>
        <v>0</v>
      </c>
      <c r="N89">
        <f>'MSW BWN'!S89</f>
        <v>7.6027303999999996</v>
      </c>
      <c r="O89">
        <f>BRPL_ISGS_exbus!DM89</f>
        <v>1024.9358930296517</v>
      </c>
      <c r="P89" s="36">
        <v>118.19548303271172</v>
      </c>
      <c r="Q89" s="36">
        <v>38.31</v>
      </c>
      <c r="R89" s="38">
        <v>0</v>
      </c>
      <c r="S89" s="38">
        <v>0</v>
      </c>
      <c r="T89" s="37">
        <f>SUMPRODUCT(LTA!J89:AN89,LTA!J$101:AN$101,LTA!J$103:AN$103)</f>
        <v>42.989999999999995</v>
      </c>
      <c r="U89" s="37">
        <f>SUMPRODUCT(LTA!J89:AN89,LTA!J$102:AN$102,LTA!J$103:AN$103)</f>
        <v>90.17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-238.36</v>
      </c>
      <c r="AC89">
        <f t="shared" si="3"/>
        <v>15.861181844271801</v>
      </c>
      <c r="AD89">
        <f t="shared" si="4"/>
        <v>1379.1766260765619</v>
      </c>
      <c r="AE89">
        <f>'IDT-1'!B89</f>
        <v>15</v>
      </c>
      <c r="AF89" s="24"/>
      <c r="AG89">
        <f t="shared" si="5"/>
        <v>1394.1766260765619</v>
      </c>
      <c r="AI89" s="34">
        <f>PXIL!H89</f>
        <v>0</v>
      </c>
      <c r="AJ89" s="34">
        <f>PXIL!N89</f>
        <v>0</v>
      </c>
      <c r="AK89" s="34">
        <f>RTM_IEX!H89</f>
        <v>206.93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11.222679999999999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-7.0338495227400362</v>
      </c>
      <c r="M90">
        <f>EDWPCL!S90</f>
        <v>0</v>
      </c>
      <c r="N90">
        <f>'MSW BWN'!S90</f>
        <v>7.5692823999999987</v>
      </c>
      <c r="O90">
        <f>BRPL_ISGS_exbus!DM90</f>
        <v>1018.9684896663606</v>
      </c>
      <c r="P90" s="36">
        <v>118.19548303271172</v>
      </c>
      <c r="Q90" s="36">
        <v>38.31</v>
      </c>
      <c r="R90" s="38">
        <v>0</v>
      </c>
      <c r="S90" s="38">
        <v>0</v>
      </c>
      <c r="T90" s="37">
        <f>SUMPRODUCT(LTA!J90:AN90,LTA!J$101:AN$101,LTA!J$103:AN$103)</f>
        <v>42.989999999999995</v>
      </c>
      <c r="U90" s="37">
        <f>SUMPRODUCT(LTA!J90:AN90,LTA!J$102:AN$102,LTA!J$103:AN$103)</f>
        <v>89.94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-238.36</v>
      </c>
      <c r="AC90">
        <f t="shared" si="3"/>
        <v>15.799379858857032</v>
      </c>
      <c r="AD90">
        <f t="shared" si="4"/>
        <v>1372.2127057174753</v>
      </c>
      <c r="AE90">
        <f>'IDT-1'!B90</f>
        <v>0</v>
      </c>
      <c r="AF90" s="24"/>
      <c r="AG90">
        <f t="shared" si="5"/>
        <v>1372.2127057174753</v>
      </c>
      <c r="AI90" s="34">
        <f>PXIL!H90</f>
        <v>0</v>
      </c>
      <c r="AJ90" s="34">
        <f>PXIL!N90</f>
        <v>0</v>
      </c>
      <c r="AK90" s="34">
        <f>RTM_IEX!H90</f>
        <v>205.97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11.222679999999999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99.608355049128889</v>
      </c>
      <c r="J91">
        <f>Bawana_RLNG!P91</f>
        <v>0</v>
      </c>
      <c r="K91">
        <f>Bawana_Spot!P91</f>
        <v>0</v>
      </c>
      <c r="L91">
        <f>TWOMCL!O91</f>
        <v>-7.1989785415298355</v>
      </c>
      <c r="M91">
        <f>EDWPCL!S91</f>
        <v>0</v>
      </c>
      <c r="N91">
        <f>'MSW BWN'!S91</f>
        <v>7.8903831999999987</v>
      </c>
      <c r="O91">
        <f>BRPL_ISGS_exbus!DM91</f>
        <v>1003.9865239197143</v>
      </c>
      <c r="P91" s="36">
        <v>118.19548303271172</v>
      </c>
      <c r="Q91" s="36">
        <v>38.31</v>
      </c>
      <c r="R91" s="38">
        <v>0</v>
      </c>
      <c r="S91" s="38">
        <v>0</v>
      </c>
      <c r="T91" s="37">
        <f>SUMPRODUCT(LTA!J91:AN91,LTA!J$101:AN$101,LTA!J$103:AN$103)</f>
        <v>42.66</v>
      </c>
      <c r="U91" s="37">
        <f>SUMPRODUCT(LTA!J91:AN91,LTA!J$102:AN$102,LTA!J$103:AN$103)</f>
        <v>90.009999999999991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-392.56</v>
      </c>
      <c r="AC91">
        <f t="shared" si="3"/>
        <v>17.062070130858903</v>
      </c>
      <c r="AD91">
        <f t="shared" si="4"/>
        <v>1211.2323765291662</v>
      </c>
      <c r="AE91">
        <f>'IDT-1'!B91</f>
        <v>150</v>
      </c>
      <c r="AF91" s="24"/>
      <c r="AG91">
        <f t="shared" si="5"/>
        <v>1361.2323765291662</v>
      </c>
      <c r="AI91" s="34">
        <f>PXIL!H91</f>
        <v>0</v>
      </c>
      <c r="AJ91" s="34">
        <f>PXIL!N91</f>
        <v>0</v>
      </c>
      <c r="AK91" s="34">
        <f>RTM_IEX!H91</f>
        <v>215.64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11.222679999999999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99.608355049128889</v>
      </c>
      <c r="J92">
        <f>Bawana_RLNG!P92</f>
        <v>0</v>
      </c>
      <c r="K92">
        <f>Bawana_Spot!P92</f>
        <v>0</v>
      </c>
      <c r="L92">
        <f>TWOMCL!O92</f>
        <v>-6.9193711398090976</v>
      </c>
      <c r="M92">
        <f>EDWPCL!S92</f>
        <v>0</v>
      </c>
      <c r="N92">
        <f>'MSW BWN'!S92</f>
        <v>7.8268319999999987</v>
      </c>
      <c r="O92">
        <f>BRPL_ISGS_exbus!DM92</f>
        <v>1003.9865239197143</v>
      </c>
      <c r="P92" s="36">
        <v>118.19548303271172</v>
      </c>
      <c r="Q92" s="36">
        <v>38.31</v>
      </c>
      <c r="R92" s="38">
        <v>0</v>
      </c>
      <c r="S92" s="38">
        <v>0</v>
      </c>
      <c r="T92" s="37">
        <f>SUMPRODUCT(LTA!J92:AN92,LTA!J$101:AN$101,LTA!J$103:AN$103)</f>
        <v>42</v>
      </c>
      <c r="U92" s="37">
        <f>SUMPRODUCT(LTA!J92:AN92,LTA!J$102:AN$102,LTA!J$103:AN$103)</f>
        <v>89.41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-392.56</v>
      </c>
      <c r="AC92">
        <f t="shared" si="3"/>
        <v>17.048499702377882</v>
      </c>
      <c r="AD92">
        <f t="shared" si="4"/>
        <v>1210.1920031593679</v>
      </c>
      <c r="AE92">
        <f>'IDT-1'!B92</f>
        <v>128</v>
      </c>
      <c r="AF92" s="24"/>
      <c r="AG92">
        <f t="shared" si="5"/>
        <v>1338.1920031593679</v>
      </c>
      <c r="AI92" s="34">
        <f>PXIL!H92</f>
        <v>0</v>
      </c>
      <c r="AJ92" s="34">
        <f>PXIL!N92</f>
        <v>0</v>
      </c>
      <c r="AK92" s="34">
        <f>RTM_IEX!H92</f>
        <v>215.63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11.222679999999999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99.608355049128889</v>
      </c>
      <c r="J93">
        <f>Bawana_RLNG!P93</f>
        <v>0</v>
      </c>
      <c r="K93">
        <f>Bawana_Spot!P93</f>
        <v>0</v>
      </c>
      <c r="L93">
        <f>TWOMCL!O93</f>
        <v>-7.1989785415298355</v>
      </c>
      <c r="M93">
        <f>EDWPCL!S93</f>
        <v>0</v>
      </c>
      <c r="N93">
        <f>'MSW BWN'!S93</f>
        <v>7.8351939999999987</v>
      </c>
      <c r="O93">
        <f>BRPL_ISGS_exbus!DM93</f>
        <v>1003.8176083597143</v>
      </c>
      <c r="P93" s="36">
        <v>118.19548303271172</v>
      </c>
      <c r="Q93" s="36">
        <v>38.31</v>
      </c>
      <c r="R93" s="38">
        <v>0</v>
      </c>
      <c r="S93" s="38">
        <v>0</v>
      </c>
      <c r="T93" s="37">
        <f>SUMPRODUCT(LTA!J93:AN93,LTA!J$101:AN$101,LTA!J$103:AN$103)</f>
        <v>40.340000000000003</v>
      </c>
      <c r="U93" s="37">
        <f>SUMPRODUCT(LTA!J93:AN93,LTA!J$102:AN$102,LTA!J$103:AN$103)</f>
        <v>88.6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-392.56</v>
      </c>
      <c r="AC93">
        <f t="shared" si="3"/>
        <v>16.9151196508749</v>
      </c>
      <c r="AD93">
        <f t="shared" si="4"/>
        <v>1193.88522224915</v>
      </c>
      <c r="AE93">
        <f>'IDT-1'!B93</f>
        <v>112</v>
      </c>
      <c r="AF93" s="24"/>
      <c r="AG93">
        <f t="shared" si="5"/>
        <v>1305.88522224915</v>
      </c>
      <c r="AI93" s="34">
        <f>PXIL!H93</f>
        <v>0</v>
      </c>
      <c r="AJ93" s="34">
        <f>PXIL!N93</f>
        <v>0</v>
      </c>
      <c r="AK93" s="34">
        <f>RTM_IEX!H93</f>
        <v>202.1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11.222679999999999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99.608355049128889</v>
      </c>
      <c r="J94">
        <f>Bawana_RLNG!P94</f>
        <v>0</v>
      </c>
      <c r="K94">
        <f>Bawana_Spot!P94</f>
        <v>0</v>
      </c>
      <c r="L94">
        <f>TWOMCL!O94</f>
        <v>-7.1989785415298355</v>
      </c>
      <c r="M94">
        <f>EDWPCL!S94</f>
        <v>0</v>
      </c>
      <c r="N94">
        <f>'MSW BWN'!S94</f>
        <v>7.5458687999999983</v>
      </c>
      <c r="O94">
        <f>BRPL_ISGS_exbus!DM94</f>
        <v>1003.6064639097143</v>
      </c>
      <c r="P94" s="36">
        <v>118.19548303271172</v>
      </c>
      <c r="Q94" s="36">
        <v>38.31</v>
      </c>
      <c r="R94" s="38">
        <v>0</v>
      </c>
      <c r="S94" s="38">
        <v>0</v>
      </c>
      <c r="T94" s="37">
        <f>SUMPRODUCT(LTA!J94:AN94,LTA!J$101:AN$101,LTA!J$103:AN$103)</f>
        <v>37.67</v>
      </c>
      <c r="U94" s="37">
        <f>SUMPRODUCT(LTA!J94:AN94,LTA!J$102:AN$102,LTA!J$103:AN$103)</f>
        <v>86.11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-392.56</v>
      </c>
      <c r="AC94">
        <f t="shared" si="3"/>
        <v>16.932503705814902</v>
      </c>
      <c r="AD94">
        <f t="shared" si="4"/>
        <v>1195.9373685442101</v>
      </c>
      <c r="AE94">
        <f>'IDT-1'!B94</f>
        <v>90</v>
      </c>
      <c r="AF94" s="24"/>
      <c r="AG94">
        <f t="shared" si="5"/>
        <v>1285.9373685442101</v>
      </c>
      <c r="AI94" s="34">
        <f>PXIL!H94</f>
        <v>0</v>
      </c>
      <c r="AJ94" s="34">
        <f>PXIL!N94</f>
        <v>0</v>
      </c>
      <c r="AK94" s="34">
        <f>RTM_IEX!H94</f>
        <v>209.83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11.222679999999999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99.608355049128889</v>
      </c>
      <c r="J95">
        <f>Bawana_RLNG!P95</f>
        <v>0</v>
      </c>
      <c r="K95">
        <f>Bawana_Spot!P95</f>
        <v>0</v>
      </c>
      <c r="L95">
        <f>TWOMCL!O95</f>
        <v>-6.7946007860752395</v>
      </c>
      <c r="M95">
        <f>EDWPCL!S95</f>
        <v>0</v>
      </c>
      <c r="N95">
        <f>'MSW BWN'!S95</f>
        <v>7.3284567999999988</v>
      </c>
      <c r="O95">
        <f>BRPL_ISGS_exbus!DM95</f>
        <v>1003.6064639097143</v>
      </c>
      <c r="P95" s="36">
        <v>118.19548303271172</v>
      </c>
      <c r="Q95" s="36">
        <v>38.31</v>
      </c>
      <c r="R95" s="38">
        <v>0</v>
      </c>
      <c r="S95" s="38">
        <v>0</v>
      </c>
      <c r="T95" s="37">
        <f>SUMPRODUCT(LTA!J95:AN95,LTA!J$101:AN$101,LTA!J$103:AN$103)</f>
        <v>37.33</v>
      </c>
      <c r="U95" s="37">
        <f>SUMPRODUCT(LTA!J95:AN95,LTA!J$102:AN$102,LTA!J$103:AN$103)</f>
        <v>82.449999999999989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-334.79999999999995</v>
      </c>
      <c r="AC95">
        <f t="shared" si="3"/>
        <v>16.278105827078416</v>
      </c>
      <c r="AD95">
        <f t="shared" si="4"/>
        <v>1235.5087321784013</v>
      </c>
      <c r="AE95">
        <f>'IDT-1'!B95</f>
        <v>10</v>
      </c>
      <c r="AF95" s="24"/>
      <c r="AG95">
        <f t="shared" si="5"/>
        <v>1245.5087321784013</v>
      </c>
      <c r="AI95" s="34">
        <f>PXIL!H95</f>
        <v>0</v>
      </c>
      <c r="AJ95" s="34">
        <f>PXIL!N95</f>
        <v>0</v>
      </c>
      <c r="AK95" s="34">
        <f>RTM_IEX!H95</f>
        <v>194.85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11.222679999999999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99.608355049128889</v>
      </c>
      <c r="J96">
        <f>Bawana_RLNG!P96</f>
        <v>0</v>
      </c>
      <c r="K96">
        <f>Bawana_Spot!P96</f>
        <v>0</v>
      </c>
      <c r="L96">
        <f>TWOMCL!O96</f>
        <v>-6.2581516002245934</v>
      </c>
      <c r="M96">
        <f>EDWPCL!S96</f>
        <v>0</v>
      </c>
      <c r="N96">
        <f>'MSW BWN'!S96</f>
        <v>7.1612168</v>
      </c>
      <c r="O96">
        <f>BRPL_ISGS_exbus!DM96</f>
        <v>996.00526370971431</v>
      </c>
      <c r="P96" s="36">
        <v>118.19548303271172</v>
      </c>
      <c r="Q96" s="36">
        <v>38.31</v>
      </c>
      <c r="R96" s="38">
        <v>0</v>
      </c>
      <c r="S96" s="38">
        <v>0</v>
      </c>
      <c r="T96" s="37">
        <f>SUMPRODUCT(LTA!J96:AN96,LTA!J$101:AN$101,LTA!J$103:AN$103)</f>
        <v>36.659999999999997</v>
      </c>
      <c r="U96" s="37">
        <f>SUMPRODUCT(LTA!J96:AN96,LTA!J$102:AN$102,LTA!J$103:AN$103)</f>
        <v>82.449999999999989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-334.79999999999995</v>
      </c>
      <c r="AC96">
        <f t="shared" si="3"/>
        <v>16.312298583733689</v>
      </c>
      <c r="AD96">
        <f t="shared" si="4"/>
        <v>1240.6225484075969</v>
      </c>
      <c r="AE96">
        <f>'IDT-1'!B96</f>
        <v>0</v>
      </c>
      <c r="AF96" s="24"/>
      <c r="AG96">
        <f t="shared" si="5"/>
        <v>1240.6225484075969</v>
      </c>
      <c r="AI96" s="34">
        <f>PXIL!H96</f>
        <v>0</v>
      </c>
      <c r="AJ96" s="34">
        <f>PXIL!N96</f>
        <v>0</v>
      </c>
      <c r="AK96" s="34">
        <f>RTM_IEX!H96</f>
        <v>207.9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11.222679999999999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99.608355049128889</v>
      </c>
      <c r="J97">
        <f>Bawana_RLNG!P97</f>
        <v>0</v>
      </c>
      <c r="K97">
        <f>Bawana_Spot!P97</f>
        <v>0</v>
      </c>
      <c r="L97">
        <f>TWOMCL!O97</f>
        <v>-7.0490499719258839</v>
      </c>
      <c r="M97">
        <f>EDWPCL!S97</f>
        <v>0</v>
      </c>
      <c r="N97">
        <f>'MSW BWN'!S97</f>
        <v>7.3284567999999988</v>
      </c>
      <c r="O97">
        <f>BRPL_ISGS_exbus!DM97</f>
        <v>983.20253169380715</v>
      </c>
      <c r="P97" s="36">
        <v>118.19548303271172</v>
      </c>
      <c r="Q97" s="36">
        <v>38.31</v>
      </c>
      <c r="R97" s="38">
        <v>0</v>
      </c>
      <c r="S97" s="38">
        <v>0</v>
      </c>
      <c r="T97" s="37">
        <f>SUMPRODUCT(LTA!J97:AN97,LTA!J$101:AN$101,LTA!J$103:AN$103)</f>
        <v>37.67</v>
      </c>
      <c r="U97" s="37">
        <f>SUMPRODUCT(LTA!J97:AN97,LTA!J$102:AN$102,LTA!J$103:AN$103)</f>
        <v>82.449999999999989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-334.79999999999995</v>
      </c>
      <c r="AC97">
        <f t="shared" si="3"/>
        <v>16.164560275651109</v>
      </c>
      <c r="AD97">
        <f t="shared" si="4"/>
        <v>1221.593896328071</v>
      </c>
      <c r="AE97">
        <f>'IDT-1'!B97</f>
        <v>0</v>
      </c>
      <c r="AF97" s="24"/>
      <c r="AG97">
        <f t="shared" si="5"/>
        <v>1221.593896328071</v>
      </c>
      <c r="AI97" s="34">
        <f>PXIL!H97</f>
        <v>0</v>
      </c>
      <c r="AJ97" s="34">
        <f>PXIL!N97</f>
        <v>0</v>
      </c>
      <c r="AK97" s="34">
        <f>RTM_IEX!H97</f>
        <v>201.14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11.222679999999999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99.608355049128889</v>
      </c>
      <c r="J98">
        <f>Bawana_RLNG!P98</f>
        <v>0</v>
      </c>
      <c r="K98">
        <f>Bawana_Spot!P98</f>
        <v>0</v>
      </c>
      <c r="L98">
        <f>TWOMCL!O98</f>
        <v>-7.1989785415298355</v>
      </c>
      <c r="M98">
        <f>EDWPCL!S98</f>
        <v>0</v>
      </c>
      <c r="N98">
        <f>'MSW BWN'!S98</f>
        <v>7.6261439999999983</v>
      </c>
      <c r="O98">
        <f>BRPL_ISGS_exbus!DM98</f>
        <v>983.20253169380715</v>
      </c>
      <c r="P98" s="36">
        <v>118.19548303271172</v>
      </c>
      <c r="Q98" s="36">
        <v>38.31</v>
      </c>
      <c r="R98" s="38">
        <v>0</v>
      </c>
      <c r="S98" s="38">
        <v>0</v>
      </c>
      <c r="T98" s="37">
        <f>SUMPRODUCT(LTA!J98:AN98,LTA!J$101:AN$101,LTA!J$103:AN$103)</f>
        <v>38.67</v>
      </c>
      <c r="U98" s="37">
        <f>SUMPRODUCT(LTA!J98:AN98,LTA!J$102:AN$102,LTA!J$103:AN$103)</f>
        <v>82.449999999999989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-334.79999999999995</v>
      </c>
      <c r="AC98">
        <f t="shared" si="3"/>
        <v>16.006126916691692</v>
      </c>
      <c r="AD98">
        <f t="shared" si="4"/>
        <v>1202.5900883174263</v>
      </c>
      <c r="AE98">
        <f>'IDT-1'!B98</f>
        <v>0</v>
      </c>
      <c r="AF98" s="24"/>
      <c r="AG98">
        <f t="shared" si="5"/>
        <v>1202.5900883174263</v>
      </c>
      <c r="AI98" s="34">
        <f>PXIL!H98</f>
        <v>0</v>
      </c>
      <c r="AJ98" s="34">
        <f>PXIL!N98</f>
        <v>0</v>
      </c>
      <c r="AK98" s="34">
        <f>RTM_IEX!H98</f>
        <v>180.83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0.26934431999999986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2.0862024397620109</v>
      </c>
      <c r="J99">
        <f t="shared" si="6"/>
        <v>0</v>
      </c>
      <c r="K99">
        <f t="shared" si="6"/>
        <v>0</v>
      </c>
      <c r="L99">
        <f t="shared" si="6"/>
        <v>-0.16996310231052797</v>
      </c>
      <c r="M99">
        <f t="shared" si="6"/>
        <v>0</v>
      </c>
      <c r="N99">
        <f t="shared" si="6"/>
        <v>0.17916212149999997</v>
      </c>
      <c r="O99">
        <f t="shared" si="6"/>
        <v>22.40062862339877</v>
      </c>
      <c r="P99" s="36">
        <f t="shared" si="6"/>
        <v>2.8369179693762661</v>
      </c>
      <c r="Q99" s="36">
        <f t="shared" si="6"/>
        <v>0.88382499999999942</v>
      </c>
      <c r="R99" s="38">
        <f t="shared" si="6"/>
        <v>0.49681500000000006</v>
      </c>
      <c r="S99" s="38">
        <f t="shared" si="6"/>
        <v>0</v>
      </c>
      <c r="T99" s="37">
        <f t="shared" si="6"/>
        <v>5.1782075000000001</v>
      </c>
      <c r="U99" s="37">
        <f t="shared" si="6"/>
        <v>1.9904949999999992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1.5500000000000005E-2</v>
      </c>
      <c r="AB99" s="75">
        <f t="shared" si="6"/>
        <v>-6.5924000000000049</v>
      </c>
      <c r="AC99">
        <f t="shared" si="6"/>
        <v>0.38028343450329943</v>
      </c>
      <c r="AD99">
        <f t="shared" si="6"/>
        <v>31.114218937223228</v>
      </c>
      <c r="AE99">
        <f t="shared" si="6"/>
        <v>0.75024999999999997</v>
      </c>
      <c r="AG99">
        <f t="shared" si="6"/>
        <v>31.864468937223229</v>
      </c>
      <c r="AI99">
        <f t="shared" si="6"/>
        <v>0</v>
      </c>
      <c r="AJ99">
        <f t="shared" si="6"/>
        <v>0</v>
      </c>
      <c r="AK99">
        <f t="shared" si="6"/>
        <v>2.0170175000000006</v>
      </c>
      <c r="AL99">
        <f t="shared" si="6"/>
        <v>-9.7250000000000003E-2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45378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6.2757699999999987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47.6</v>
      </c>
      <c r="J3">
        <f>Bawana_RLNG!Q3</f>
        <v>0</v>
      </c>
      <c r="K3">
        <f>Bawana_Spot!Q3</f>
        <v>0</v>
      </c>
      <c r="L3">
        <f>TWOMCL!P3</f>
        <v>0.60408309938236959</v>
      </c>
      <c r="M3">
        <f>EDWPCL!T3</f>
        <v>0</v>
      </c>
      <c r="N3">
        <f>'MSW BWN'!T3</f>
        <v>4.1710279999999997</v>
      </c>
      <c r="O3">
        <f>BYPL_ISGS_exbus!DM3</f>
        <v>691.33711738471561</v>
      </c>
      <c r="P3" s="36">
        <v>68.349999999999994</v>
      </c>
      <c r="Q3" s="36">
        <v>11.599999999999998</v>
      </c>
      <c r="R3" s="38">
        <v>0</v>
      </c>
      <c r="S3" s="38">
        <v>0</v>
      </c>
      <c r="T3" s="37">
        <f>SUMPRODUCT(LTA!J3:AN3,LTA!J$101:AN$101,LTA!J$104:AN$104)</f>
        <v>46.67</v>
      </c>
      <c r="U3" s="37">
        <f>SUMPRODUCT(LTA!J3:AN3,LTA!J$102:AN$102,LTA!J$104:AN$104)</f>
        <v>102.86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-266</v>
      </c>
      <c r="AA3" s="75">
        <f>STOA!I3</f>
        <v>0</v>
      </c>
      <c r="AB3" s="75">
        <f>-STOA!O3</f>
        <v>-176.74</v>
      </c>
      <c r="AC3">
        <f>SUMIF(B3:AB3,"&gt;0")*$AC$2-SUMIF(B3:AB3,"&lt;0")*($AC$2/(1-$AC$2))+SUMIF(AI3:AR3,"&gt;0")*$AC$2-SUMIF(AI3:AR3,"&lt;0")*($AC$2/(1-$AC$2))</f>
        <v>12.096647766532254</v>
      </c>
      <c r="AD3">
        <f>SUM(B3:AB3,AI3:AV3)-AC3</f>
        <v>510.63135071756568</v>
      </c>
      <c r="AE3">
        <f>'IDT-1'!C3</f>
        <v>0</v>
      </c>
      <c r="AF3" s="24"/>
      <c r="AG3">
        <f>SUM(AD3:AF3)</f>
        <v>510.63135071756568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-14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6.2757699999999987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47.6</v>
      </c>
      <c r="J4">
        <f>Bawana_RLNG!Q4</f>
        <v>0</v>
      </c>
      <c r="K4">
        <f>Bawana_Spot!Q4</f>
        <v>0</v>
      </c>
      <c r="L4">
        <f>TWOMCL!P4</f>
        <v>0.61267902481104974</v>
      </c>
      <c r="M4">
        <f>EDWPCL!T4</f>
        <v>0</v>
      </c>
      <c r="N4">
        <f>'MSW BWN'!T4</f>
        <v>4.4100279999999996</v>
      </c>
      <c r="O4">
        <f>BYPL_ISGS_exbus!DM4</f>
        <v>702.21212519377025</v>
      </c>
      <c r="P4" s="36">
        <v>68.349999999999994</v>
      </c>
      <c r="Q4" s="36">
        <v>11.599999999999998</v>
      </c>
      <c r="R4" s="38">
        <v>0</v>
      </c>
      <c r="S4" s="38">
        <v>0</v>
      </c>
      <c r="T4" s="37">
        <f>SUMPRODUCT(LTA!J4:AN4,LTA!J$101:AN$101,LTA!J$104:AN$104)</f>
        <v>47</v>
      </c>
      <c r="U4" s="37">
        <f>SUMPRODUCT(LTA!J4:AN4,LTA!J$102:AN$102,LTA!J$104:AN$104)</f>
        <v>103.04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-276</v>
      </c>
      <c r="AA4" s="75">
        <f>STOA!I4</f>
        <v>0</v>
      </c>
      <c r="AB4" s="75">
        <f>-STOA!O4</f>
        <v>-176.74</v>
      </c>
      <c r="AC4">
        <f t="shared" ref="AC4:AC67" si="0">SUMIF(B4:AB4,"&gt;0")*$AC$2-SUMIF(B4:AB4,"&lt;0")*($AC$2/(1-$AC$2))+SUMIF(AI4:AR4,"&gt;0")*$AC$2-SUMIF(AI4:AR4,"&lt;0")*($AC$2/(1-$AC$2))</f>
        <v>12.372255950124586</v>
      </c>
      <c r="AD4">
        <f t="shared" ref="AD4:AD67" si="1">SUM(B4:AB4,AI4:AV4)-AC4</f>
        <v>500.98834626845672</v>
      </c>
      <c r="AE4">
        <f>'IDT-1'!C4</f>
        <v>0</v>
      </c>
      <c r="AF4" s="24"/>
      <c r="AG4">
        <f t="shared" ref="AG4:AG67" si="2">SUM(AD4:AF4)</f>
        <v>500.98834626845672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6.2757699999999987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47.6</v>
      </c>
      <c r="J5">
        <f>Bawana_RLNG!Q5</f>
        <v>0</v>
      </c>
      <c r="K5">
        <f>Bawana_Spot!Q5</f>
        <v>0</v>
      </c>
      <c r="L5">
        <f>TWOMCL!P5</f>
        <v>0.61267902481104974</v>
      </c>
      <c r="M5">
        <f>EDWPCL!T5</f>
        <v>0</v>
      </c>
      <c r="N5">
        <f>'MSW BWN'!T5</f>
        <v>4.5199679999999987</v>
      </c>
      <c r="O5">
        <f>BYPL_ISGS_exbus!DM5</f>
        <v>695.97026935398253</v>
      </c>
      <c r="P5" s="36">
        <v>68.350000000000009</v>
      </c>
      <c r="Q5" s="36">
        <v>11.599999999999998</v>
      </c>
      <c r="R5" s="38">
        <v>0</v>
      </c>
      <c r="S5" s="38">
        <v>0</v>
      </c>
      <c r="T5" s="37">
        <f>SUMPRODUCT(LTA!J5:AN5,LTA!J$101:AN$101,LTA!J$104:AN$104)</f>
        <v>36.33</v>
      </c>
      <c r="U5" s="37">
        <f>SUMPRODUCT(LTA!J5:AN5,LTA!J$102:AN$102,LTA!J$104:AN$104)</f>
        <v>103.04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-281</v>
      </c>
      <c r="AA5" s="75">
        <f>STOA!I5</f>
        <v>0</v>
      </c>
      <c r="AB5" s="75">
        <f>-STOA!O5</f>
        <v>-176.74</v>
      </c>
      <c r="AC5">
        <f t="shared" si="0"/>
        <v>12.30736027659437</v>
      </c>
      <c r="AD5">
        <f t="shared" si="1"/>
        <v>475.25132610219924</v>
      </c>
      <c r="AE5">
        <f>'IDT-1'!C5</f>
        <v>0</v>
      </c>
      <c r="AF5" s="24"/>
      <c r="AG5">
        <f t="shared" si="2"/>
        <v>475.25132610219924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-29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6.2757699999999987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47.6</v>
      </c>
      <c r="J6">
        <f>Bawana_RLNG!Q6</f>
        <v>0</v>
      </c>
      <c r="K6">
        <f>Bawana_Spot!Q6</f>
        <v>0</v>
      </c>
      <c r="L6">
        <f>TWOMCL!P6</f>
        <v>0.61267902481104974</v>
      </c>
      <c r="M6">
        <f>EDWPCL!T6</f>
        <v>0</v>
      </c>
      <c r="N6">
        <f>'MSW BWN'!T6</f>
        <v>4.5104079999999991</v>
      </c>
      <c r="O6">
        <f>BYPL_ISGS_exbus!DM6</f>
        <v>695.97026935398253</v>
      </c>
      <c r="P6" s="36">
        <v>68.350000000000009</v>
      </c>
      <c r="Q6" s="36">
        <v>11.599999999999998</v>
      </c>
      <c r="R6" s="38">
        <v>0</v>
      </c>
      <c r="S6" s="38">
        <v>0</v>
      </c>
      <c r="T6" s="37">
        <f>SUMPRODUCT(LTA!J6:AN6,LTA!J$101:AN$101,LTA!J$104:AN$104)</f>
        <v>36.67</v>
      </c>
      <c r="U6" s="37">
        <f>SUMPRODUCT(LTA!J6:AN6,LTA!J$102:AN$102,LTA!J$104:AN$104)</f>
        <v>91.02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-294</v>
      </c>
      <c r="AA6" s="75">
        <f>STOA!I6</f>
        <v>0</v>
      </c>
      <c r="AB6" s="75">
        <f>-STOA!O6</f>
        <v>-176.74</v>
      </c>
      <c r="AC6">
        <f t="shared" si="0"/>
        <v>12.268466076668593</v>
      </c>
      <c r="AD6">
        <f t="shared" si="1"/>
        <v>456.60066030212499</v>
      </c>
      <c r="AE6">
        <f>'IDT-1'!C6</f>
        <v>0</v>
      </c>
      <c r="AF6" s="24"/>
      <c r="AG6">
        <f t="shared" si="2"/>
        <v>456.60066030212499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-23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6.2757699999999987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47.6</v>
      </c>
      <c r="J7">
        <f>Bawana_RLNG!Q7</f>
        <v>0</v>
      </c>
      <c r="K7">
        <f>Bawana_Spot!Q7</f>
        <v>0</v>
      </c>
      <c r="L7">
        <f>TWOMCL!P7</f>
        <v>0.61267902481104974</v>
      </c>
      <c r="M7">
        <f>EDWPCL!T7</f>
        <v>0</v>
      </c>
      <c r="N7">
        <f>'MSW BWN'!T7</f>
        <v>4.6528519999999993</v>
      </c>
      <c r="O7">
        <f>BYPL_ISGS_exbus!DM7</f>
        <v>695.16635776714452</v>
      </c>
      <c r="P7" s="36">
        <v>68.350000000000009</v>
      </c>
      <c r="Q7" s="36">
        <v>11.599999999999998</v>
      </c>
      <c r="R7" s="38">
        <v>0</v>
      </c>
      <c r="S7" s="38">
        <v>0</v>
      </c>
      <c r="T7" s="37">
        <f>SUMPRODUCT(LTA!J7:AN7,LTA!J$101:AN$101,LTA!J$104:AN$104)</f>
        <v>37</v>
      </c>
      <c r="U7" s="37">
        <f>SUMPRODUCT(LTA!J7:AN7,LTA!J$102:AN$102,LTA!J$104:AN$104)</f>
        <v>91.2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-299</v>
      </c>
      <c r="AA7" s="75">
        <f>STOA!I7</f>
        <v>0</v>
      </c>
      <c r="AB7" s="75">
        <f>-STOA!O7</f>
        <v>-176.74</v>
      </c>
      <c r="AC7">
        <f t="shared" si="0"/>
        <v>12.32649185301338</v>
      </c>
      <c r="AD7">
        <f t="shared" si="1"/>
        <v>449.39116693894221</v>
      </c>
      <c r="AE7">
        <f>'IDT-1'!C7</f>
        <v>0</v>
      </c>
      <c r="AF7" s="24"/>
      <c r="AG7">
        <f t="shared" si="2"/>
        <v>449.39116693894221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6.2757699999999987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47.6</v>
      </c>
      <c r="J8">
        <f>Bawana_RLNG!Q8</f>
        <v>0</v>
      </c>
      <c r="K8">
        <f>Bawana_Spot!Q8</f>
        <v>0</v>
      </c>
      <c r="L8">
        <f>TWOMCL!P8</f>
        <v>0.61267902481104974</v>
      </c>
      <c r="M8">
        <f>EDWPCL!T8</f>
        <v>0</v>
      </c>
      <c r="N8">
        <f>'MSW BWN'!T8</f>
        <v>4.5333519999999989</v>
      </c>
      <c r="O8">
        <f>BYPL_ISGS_exbus!DM8</f>
        <v>682.52198077411526</v>
      </c>
      <c r="P8" s="36">
        <v>68.350000000000009</v>
      </c>
      <c r="Q8" s="36">
        <v>11.599999999999998</v>
      </c>
      <c r="R8" s="38">
        <v>0</v>
      </c>
      <c r="S8" s="38">
        <v>0</v>
      </c>
      <c r="T8" s="37">
        <f>SUMPRODUCT(LTA!J8:AN8,LTA!J$101:AN$101,LTA!J$104:AN$104)</f>
        <v>37.67</v>
      </c>
      <c r="U8" s="37">
        <f>SUMPRODUCT(LTA!J8:AN8,LTA!J$102:AN$102,LTA!J$104:AN$104)</f>
        <v>91.36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-319</v>
      </c>
      <c r="AA8" s="75">
        <f>STOA!I8</f>
        <v>0</v>
      </c>
      <c r="AB8" s="75">
        <f>-STOA!O8</f>
        <v>-176.74</v>
      </c>
      <c r="AC8">
        <f t="shared" si="0"/>
        <v>12.183891497647487</v>
      </c>
      <c r="AD8">
        <f t="shared" si="1"/>
        <v>442.59989030127889</v>
      </c>
      <c r="AE8">
        <f>'IDT-1'!C8</f>
        <v>0</v>
      </c>
      <c r="AF8" s="24"/>
      <c r="AG8">
        <f t="shared" si="2"/>
        <v>442.59989030127889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6.2757699999999987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</v>
      </c>
      <c r="J9">
        <f>Bawana_RLNG!Q9</f>
        <v>0</v>
      </c>
      <c r="K9">
        <f>Bawana_Spot!Q9</f>
        <v>0</v>
      </c>
      <c r="L9">
        <f>TWOMCL!P9</f>
        <v>0.61267902481104974</v>
      </c>
      <c r="M9">
        <f>EDWPCL!T9</f>
        <v>0</v>
      </c>
      <c r="N9">
        <f>'MSW BWN'!T9</f>
        <v>4.4329719999999986</v>
      </c>
      <c r="O9">
        <f>BYPL_ISGS_exbus!DM9</f>
        <v>681.95125737411524</v>
      </c>
      <c r="P9" s="36">
        <v>68.350000000000009</v>
      </c>
      <c r="Q9" s="36">
        <v>11.599999999999998</v>
      </c>
      <c r="R9" s="38">
        <v>0</v>
      </c>
      <c r="S9" s="38">
        <v>0</v>
      </c>
      <c r="T9" s="37">
        <f>SUMPRODUCT(LTA!J9:AN9,LTA!J$101:AN$101,LTA!J$104:AN$104)</f>
        <v>38.33</v>
      </c>
      <c r="U9" s="37">
        <f>SUMPRODUCT(LTA!J9:AN9,LTA!J$102:AN$102,LTA!J$104:AN$104)</f>
        <v>95.36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-319</v>
      </c>
      <c r="AA9" s="75">
        <f>STOA!I9</f>
        <v>0</v>
      </c>
      <c r="AB9" s="75">
        <f>-STOA!O9</f>
        <v>-176.74</v>
      </c>
      <c r="AC9">
        <f t="shared" si="0"/>
        <v>12.217398229087488</v>
      </c>
      <c r="AD9">
        <f t="shared" si="1"/>
        <v>446.55528016983885</v>
      </c>
      <c r="AE9">
        <f>'IDT-1'!C9</f>
        <v>0</v>
      </c>
      <c r="AF9" s="24"/>
      <c r="AG9">
        <f t="shared" si="2"/>
        <v>446.55528016983885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6.2757699999999987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</v>
      </c>
      <c r="J10">
        <f>Bawana_RLNG!Q10</f>
        <v>0</v>
      </c>
      <c r="K10">
        <f>Bawana_Spot!Q10</f>
        <v>0</v>
      </c>
      <c r="L10">
        <f>TWOMCL!P10</f>
        <v>0.61267902481104974</v>
      </c>
      <c r="M10">
        <f>EDWPCL!T10</f>
        <v>0</v>
      </c>
      <c r="N10">
        <f>'MSW BWN'!T10</f>
        <v>4.5199679999999987</v>
      </c>
      <c r="O10">
        <f>BYPL_ISGS_exbus!DM10</f>
        <v>678.30401727121966</v>
      </c>
      <c r="P10" s="36">
        <v>68.350000000000009</v>
      </c>
      <c r="Q10" s="36">
        <v>11.599999999999998</v>
      </c>
      <c r="R10" s="38">
        <v>0</v>
      </c>
      <c r="S10" s="38">
        <v>0</v>
      </c>
      <c r="T10" s="37">
        <f>SUMPRODUCT(LTA!J10:AN10,LTA!J$101:AN$101,LTA!J$104:AN$104)</f>
        <v>39</v>
      </c>
      <c r="U10" s="37">
        <f>SUMPRODUCT(LTA!J10:AN10,LTA!J$102:AN$102,LTA!J$104:AN$104)</f>
        <v>87.18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-284</v>
      </c>
      <c r="AA10" s="75">
        <f>STOA!I10</f>
        <v>0</v>
      </c>
      <c r="AB10" s="75">
        <f>-STOA!O10</f>
        <v>-176.74</v>
      </c>
      <c r="AC10">
        <f t="shared" si="0"/>
        <v>11.827917658252048</v>
      </c>
      <c r="AD10">
        <f t="shared" si="1"/>
        <v>470.87451663777875</v>
      </c>
      <c r="AE10">
        <f>'IDT-1'!C10</f>
        <v>0</v>
      </c>
      <c r="AF10" s="24"/>
      <c r="AG10">
        <f t="shared" si="2"/>
        <v>470.87451663777875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6.2757699999999987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</v>
      </c>
      <c r="J11">
        <f>Bawana_RLNG!Q11</f>
        <v>0</v>
      </c>
      <c r="K11">
        <f>Bawana_Spot!Q11</f>
        <v>0</v>
      </c>
      <c r="L11">
        <f>TWOMCL!P11</f>
        <v>0.61267902481104974</v>
      </c>
      <c r="M11">
        <f>EDWPCL!T11</f>
        <v>0</v>
      </c>
      <c r="N11">
        <f>'MSW BWN'!T11</f>
        <v>4.4836399999999994</v>
      </c>
      <c r="O11">
        <f>BYPL_ISGS_exbus!DM11</f>
        <v>676.70239156921969</v>
      </c>
      <c r="P11" s="36">
        <v>68.350000000000009</v>
      </c>
      <c r="Q11" s="36">
        <v>11.599999999999998</v>
      </c>
      <c r="R11" s="38">
        <v>0</v>
      </c>
      <c r="S11" s="38">
        <v>0</v>
      </c>
      <c r="T11" s="37">
        <f>SUMPRODUCT(LTA!J11:AN11,LTA!J$101:AN$101,LTA!J$104:AN$104)</f>
        <v>39.67</v>
      </c>
      <c r="U11" s="37">
        <f>SUMPRODUCT(LTA!J11:AN11,LTA!J$102:AN$102,LTA!J$104:AN$104)</f>
        <v>71.84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-284</v>
      </c>
      <c r="AA11" s="75">
        <f>STOA!I11</f>
        <v>0</v>
      </c>
      <c r="AB11" s="75">
        <f>-STOA!O11</f>
        <v>-176.74</v>
      </c>
      <c r="AC11">
        <f t="shared" si="0"/>
        <v>11.690930847155247</v>
      </c>
      <c r="AD11">
        <f t="shared" si="1"/>
        <v>454.70354974687547</v>
      </c>
      <c r="AE11">
        <f>'IDT-1'!C11</f>
        <v>0</v>
      </c>
      <c r="AF11" s="24"/>
      <c r="AG11">
        <f t="shared" si="2"/>
        <v>454.70354974687547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6.2757699999999987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</v>
      </c>
      <c r="J12">
        <f>Bawana_RLNG!Q12</f>
        <v>0</v>
      </c>
      <c r="K12">
        <f>Bawana_Spot!Q12</f>
        <v>0</v>
      </c>
      <c r="L12">
        <f>TWOMCL!P12</f>
        <v>0.61267902481104974</v>
      </c>
      <c r="M12">
        <f>EDWPCL!T12</f>
        <v>0</v>
      </c>
      <c r="N12">
        <f>'MSW BWN'!T12</f>
        <v>4.4740799999999989</v>
      </c>
      <c r="O12">
        <f>BYPL_ISGS_exbus!DM12</f>
        <v>676.70239156921969</v>
      </c>
      <c r="P12" s="36">
        <v>68.350000000000009</v>
      </c>
      <c r="Q12" s="36">
        <v>11.599999999999998</v>
      </c>
      <c r="R12" s="38">
        <v>0</v>
      </c>
      <c r="S12" s="38">
        <v>0</v>
      </c>
      <c r="T12" s="37">
        <f>SUMPRODUCT(LTA!J12:AN12,LTA!J$101:AN$101,LTA!J$104:AN$104)</f>
        <v>40.33</v>
      </c>
      <c r="U12" s="37">
        <f>SUMPRODUCT(LTA!J12:AN12,LTA!J$102:AN$102,LTA!J$104:AN$104)</f>
        <v>72.02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-269</v>
      </c>
      <c r="AA12" s="75">
        <f>STOA!I12</f>
        <v>0</v>
      </c>
      <c r="AB12" s="75">
        <f>-STOA!O12</f>
        <v>-176.74</v>
      </c>
      <c r="AC12">
        <f t="shared" si="0"/>
        <v>11.570839177281911</v>
      </c>
      <c r="AD12">
        <f t="shared" si="1"/>
        <v>470.65408141674885</v>
      </c>
      <c r="AE12">
        <f>'IDT-1'!C12</f>
        <v>0</v>
      </c>
      <c r="AF12" s="24"/>
      <c r="AG12">
        <f t="shared" si="2"/>
        <v>470.65408141674885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6.2757699999999987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</v>
      </c>
      <c r="J13">
        <f>Bawana_RLNG!Q13</f>
        <v>0</v>
      </c>
      <c r="K13">
        <f>Bawana_Spot!Q13</f>
        <v>0</v>
      </c>
      <c r="L13">
        <f>TWOMCL!P13</f>
        <v>0.61267902481104974</v>
      </c>
      <c r="M13">
        <f>EDWPCL!T13</f>
        <v>0</v>
      </c>
      <c r="N13">
        <f>'MSW BWN'!T13</f>
        <v>4.4740799999999989</v>
      </c>
      <c r="O13">
        <f>BYPL_ISGS_exbus!DM13</f>
        <v>678.32927236921967</v>
      </c>
      <c r="P13" s="36">
        <v>68.350000000000009</v>
      </c>
      <c r="Q13" s="36">
        <v>11.599999999999998</v>
      </c>
      <c r="R13" s="38">
        <v>0</v>
      </c>
      <c r="S13" s="38">
        <v>0</v>
      </c>
      <c r="T13" s="37">
        <f>SUMPRODUCT(LTA!J13:AN13,LTA!J$101:AN$101,LTA!J$104:AN$104)</f>
        <v>40</v>
      </c>
      <c r="U13" s="37">
        <f>SUMPRODUCT(LTA!J13:AN13,LTA!J$102:AN$102,LTA!J$104:AN$104)</f>
        <v>72.34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-269</v>
      </c>
      <c r="AA13" s="75">
        <f>STOA!I13</f>
        <v>0</v>
      </c>
      <c r="AB13" s="75">
        <f>-STOA!O13</f>
        <v>-176.74</v>
      </c>
      <c r="AC13">
        <f t="shared" si="0"/>
        <v>11.58442097600191</v>
      </c>
      <c r="AD13">
        <f t="shared" si="1"/>
        <v>472.25738041802884</v>
      </c>
      <c r="AE13">
        <f>'IDT-1'!C13</f>
        <v>0</v>
      </c>
      <c r="AF13" s="24"/>
      <c r="AG13">
        <f t="shared" si="2"/>
        <v>472.25738041802884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6.2757699999999987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0.61267902481104974</v>
      </c>
      <c r="M14">
        <f>EDWPCL!T14</f>
        <v>0</v>
      </c>
      <c r="N14">
        <f>'MSW BWN'!T14</f>
        <v>4.4559159999999984</v>
      </c>
      <c r="O14">
        <f>BYPL_ISGS_exbus!DM14</f>
        <v>678.32927236921967</v>
      </c>
      <c r="P14" s="36">
        <v>68.350000000000009</v>
      </c>
      <c r="Q14" s="36">
        <v>11.599999999999998</v>
      </c>
      <c r="R14" s="38">
        <v>0</v>
      </c>
      <c r="S14" s="38">
        <v>0</v>
      </c>
      <c r="T14" s="37">
        <f>SUMPRODUCT(LTA!J14:AN14,LTA!J$101:AN$101,LTA!J$104:AN$104)</f>
        <v>39.67</v>
      </c>
      <c r="U14" s="37">
        <f>SUMPRODUCT(LTA!J14:AN14,LTA!J$102:AN$102,LTA!J$104:AN$104)</f>
        <v>72.180000000000007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-274</v>
      </c>
      <c r="AA14" s="75">
        <f>STOA!I14</f>
        <v>0</v>
      </c>
      <c r="AB14" s="75">
        <f>-STOA!O14</f>
        <v>-176.74</v>
      </c>
      <c r="AC14">
        <f t="shared" si="0"/>
        <v>11.622508187026357</v>
      </c>
      <c r="AD14">
        <f t="shared" si="1"/>
        <v>466.71112920700443</v>
      </c>
      <c r="AE14">
        <f>'IDT-1'!C14</f>
        <v>0</v>
      </c>
      <c r="AF14" s="24"/>
      <c r="AG14">
        <f t="shared" si="2"/>
        <v>466.71112920700443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6.2757699999999987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0.61267902481104974</v>
      </c>
      <c r="M15">
        <f>EDWPCL!T15</f>
        <v>0</v>
      </c>
      <c r="N15">
        <f>'MSW BWN'!T15</f>
        <v>4.4788599999999983</v>
      </c>
      <c r="O15">
        <f>BYPL_ISGS_exbus!DM15</f>
        <v>682.05115667934024</v>
      </c>
      <c r="P15" s="36">
        <v>68.350000000000009</v>
      </c>
      <c r="Q15" s="36">
        <v>11.599999999999998</v>
      </c>
      <c r="R15" s="38">
        <v>0</v>
      </c>
      <c r="S15" s="38">
        <v>0</v>
      </c>
      <c r="T15" s="37">
        <f>SUMPRODUCT(LTA!J15:AN15,LTA!J$101:AN$101,LTA!J$104:AN$104)</f>
        <v>39</v>
      </c>
      <c r="U15" s="37">
        <f>SUMPRODUCT(LTA!J15:AN15,LTA!J$102:AN$102,LTA!J$104:AN$104)</f>
        <v>74.52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-284</v>
      </c>
      <c r="AA15" s="75">
        <f>STOA!I15</f>
        <v>0</v>
      </c>
      <c r="AB15" s="75">
        <f>-STOA!O15</f>
        <v>-176.74</v>
      </c>
      <c r="AC15">
        <f t="shared" si="0"/>
        <v>11.752704322080259</v>
      </c>
      <c r="AD15">
        <f t="shared" si="1"/>
        <v>461.99576138207101</v>
      </c>
      <c r="AE15">
        <f>'IDT-1'!C15</f>
        <v>0</v>
      </c>
      <c r="AF15" s="24"/>
      <c r="AG15">
        <f t="shared" si="2"/>
        <v>461.99576138207101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6.2757699999999987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0.61267902481104974</v>
      </c>
      <c r="M16">
        <f>EDWPCL!T16</f>
        <v>0</v>
      </c>
      <c r="N16">
        <f>'MSW BWN'!T16</f>
        <v>4.3364159999999989</v>
      </c>
      <c r="O16">
        <f>BYPL_ISGS_exbus!DM16</f>
        <v>690.17316191203133</v>
      </c>
      <c r="P16" s="36">
        <v>68.350000000000009</v>
      </c>
      <c r="Q16" s="36">
        <v>11.599999999999998</v>
      </c>
      <c r="R16" s="38">
        <v>0</v>
      </c>
      <c r="S16" s="38">
        <v>0</v>
      </c>
      <c r="T16" s="37">
        <f>SUMPRODUCT(LTA!J16:AN16,LTA!J$101:AN$101,LTA!J$104:AN$104)</f>
        <v>38.33</v>
      </c>
      <c r="U16" s="37">
        <f>SUMPRODUCT(LTA!J16:AN16,LTA!J$102:AN$102,LTA!J$104:AN$104)</f>
        <v>74.34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-284</v>
      </c>
      <c r="AA16" s="75">
        <f>STOA!I16</f>
        <v>0</v>
      </c>
      <c r="AB16" s="75">
        <f>-STOA!O16</f>
        <v>-176.74</v>
      </c>
      <c r="AC16">
        <f t="shared" si="0"/>
        <v>11.812592636434864</v>
      </c>
      <c r="AD16">
        <f t="shared" si="1"/>
        <v>469.06543430040762</v>
      </c>
      <c r="AE16">
        <f>'IDT-1'!C16</f>
        <v>0</v>
      </c>
      <c r="AF16" s="24"/>
      <c r="AG16">
        <f t="shared" si="2"/>
        <v>469.06543430040762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6.2757699999999987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0.61267902481104974</v>
      </c>
      <c r="M17">
        <f>EDWPCL!T17</f>
        <v>0</v>
      </c>
      <c r="N17">
        <f>'MSW BWN'!T17</f>
        <v>4.1433039999999988</v>
      </c>
      <c r="O17">
        <f>BYPL_ISGS_exbus!DM17</f>
        <v>691.77478761403131</v>
      </c>
      <c r="P17" s="36">
        <v>68.350000000000009</v>
      </c>
      <c r="Q17" s="36">
        <v>11.599999999999998</v>
      </c>
      <c r="R17" s="38">
        <v>0</v>
      </c>
      <c r="S17" s="38">
        <v>0</v>
      </c>
      <c r="T17" s="37">
        <f>SUMPRODUCT(LTA!J17:AN17,LTA!J$101:AN$101,LTA!J$104:AN$104)</f>
        <v>45.67</v>
      </c>
      <c r="U17" s="37">
        <f>SUMPRODUCT(LTA!J17:AN17,LTA!J$102:AN$102,LTA!J$104:AN$104)</f>
        <v>74.680000000000007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-289</v>
      </c>
      <c r="AA17" s="75">
        <f>STOA!I17</f>
        <v>0</v>
      </c>
      <c r="AB17" s="75">
        <f>-STOA!O17</f>
        <v>-176.74</v>
      </c>
      <c r="AC17">
        <f t="shared" si="0"/>
        <v>11.931291940156111</v>
      </c>
      <c r="AD17">
        <f t="shared" si="1"/>
        <v>473.0352486986863</v>
      </c>
      <c r="AE17">
        <f>'IDT-1'!C17</f>
        <v>0</v>
      </c>
      <c r="AF17" s="24"/>
      <c r="AG17">
        <f t="shared" si="2"/>
        <v>473.0352486986863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6.2757699999999987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0.61267902481104974</v>
      </c>
      <c r="M18">
        <f>EDWPCL!T18</f>
        <v>0</v>
      </c>
      <c r="N18">
        <f>'MSW BWN'!T18</f>
        <v>4.3364159999999989</v>
      </c>
      <c r="O18">
        <f>BYPL_ISGS_exbus!DM18</f>
        <v>695.0097585513156</v>
      </c>
      <c r="P18" s="36">
        <v>68.350000000000009</v>
      </c>
      <c r="Q18" s="36">
        <v>11.599999999999998</v>
      </c>
      <c r="R18" s="38">
        <v>0</v>
      </c>
      <c r="S18" s="38">
        <v>0</v>
      </c>
      <c r="T18" s="37">
        <f>SUMPRODUCT(LTA!J18:AN18,LTA!J$101:AN$101,LTA!J$104:AN$104)</f>
        <v>46</v>
      </c>
      <c r="U18" s="37">
        <f>SUMPRODUCT(LTA!J18:AN18,LTA!J$102:AN$102,LTA!J$104:AN$104)</f>
        <v>74.84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-289</v>
      </c>
      <c r="AA18" s="75">
        <f>STOA!I18</f>
        <v>0</v>
      </c>
      <c r="AB18" s="75">
        <f>-STOA!O18</f>
        <v>-176.74</v>
      </c>
      <c r="AC18">
        <f t="shared" si="0"/>
        <v>11.964203836829299</v>
      </c>
      <c r="AD18">
        <f t="shared" si="1"/>
        <v>476.92041973929742</v>
      </c>
      <c r="AE18">
        <f>'IDT-1'!C18</f>
        <v>0</v>
      </c>
      <c r="AF18" s="24"/>
      <c r="AG18">
        <f t="shared" si="2"/>
        <v>476.92041973929742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6.2757699999999987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0.61267902481104974</v>
      </c>
      <c r="M19">
        <f>EDWPCL!T19</f>
        <v>0</v>
      </c>
      <c r="N19">
        <f>'MSW BWN'!T19</f>
        <v>4.0199799999999994</v>
      </c>
      <c r="O19">
        <f>BYPL_ISGS_exbus!DM19</f>
        <v>694.24751131417099</v>
      </c>
      <c r="P19" s="36">
        <v>68.350000000000009</v>
      </c>
      <c r="Q19" s="36">
        <v>11.599999999999998</v>
      </c>
      <c r="R19" s="38">
        <v>0</v>
      </c>
      <c r="S19" s="38">
        <v>0</v>
      </c>
      <c r="T19" s="37">
        <f>SUMPRODUCT(LTA!J19:AN19,LTA!J$101:AN$101,LTA!J$104:AN$104)</f>
        <v>46</v>
      </c>
      <c r="U19" s="37">
        <f>SUMPRODUCT(LTA!J19:AN19,LTA!J$102:AN$102,LTA!J$104:AN$104)</f>
        <v>77.34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-284</v>
      </c>
      <c r="AA19" s="75">
        <f>STOA!I19</f>
        <v>0</v>
      </c>
      <c r="AB19" s="75">
        <f>-STOA!O19</f>
        <v>-176.74</v>
      </c>
      <c r="AC19">
        <f t="shared" si="0"/>
        <v>12.1963929984844</v>
      </c>
      <c r="AD19">
        <f t="shared" si="1"/>
        <v>452.10954734049778</v>
      </c>
      <c r="AE19">
        <f>'IDT-1'!C19</f>
        <v>0</v>
      </c>
      <c r="AF19" s="24"/>
      <c r="AG19">
        <f t="shared" si="2"/>
        <v>452.10954734049778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-31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6.2757699999999987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0.61267902481104974</v>
      </c>
      <c r="M20">
        <f>EDWPCL!T20</f>
        <v>0</v>
      </c>
      <c r="N20">
        <f>'MSW BWN'!T20</f>
        <v>4.1624239999999988</v>
      </c>
      <c r="O20">
        <f>BYPL_ISGS_exbus!DM20</f>
        <v>697.69618332228333</v>
      </c>
      <c r="P20" s="36">
        <v>68.350000000000009</v>
      </c>
      <c r="Q20" s="36">
        <v>11.599999999999998</v>
      </c>
      <c r="R20" s="38">
        <v>0</v>
      </c>
      <c r="S20" s="38">
        <v>0</v>
      </c>
      <c r="T20" s="37">
        <f>SUMPRODUCT(LTA!J20:AN20,LTA!J$101:AN$101,LTA!J$104:AN$104)</f>
        <v>45.33</v>
      </c>
      <c r="U20" s="37">
        <f>SUMPRODUCT(LTA!J20:AN20,LTA!J$102:AN$102,LTA!J$104:AN$104)</f>
        <v>76.84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-284</v>
      </c>
      <c r="AA20" s="75">
        <f>STOA!I20</f>
        <v>0</v>
      </c>
      <c r="AB20" s="75">
        <f>-STOA!O20</f>
        <v>-176.74</v>
      </c>
      <c r="AC20">
        <f t="shared" si="0"/>
        <v>12.208259215227654</v>
      </c>
      <c r="AD20">
        <f t="shared" si="1"/>
        <v>455.51879713186685</v>
      </c>
      <c r="AE20">
        <f>'IDT-1'!C20</f>
        <v>0</v>
      </c>
      <c r="AF20" s="24"/>
      <c r="AG20">
        <f t="shared" si="2"/>
        <v>455.51879713186685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6.2757699999999987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</v>
      </c>
      <c r="J21">
        <f>Bawana_RLNG!Q21</f>
        <v>0</v>
      </c>
      <c r="K21">
        <f>Bawana_Spot!Q21</f>
        <v>0</v>
      </c>
      <c r="L21">
        <f>TWOMCL!P21</f>
        <v>0.61267902481104974</v>
      </c>
      <c r="M21">
        <f>EDWPCL!T21</f>
        <v>0</v>
      </c>
      <c r="N21">
        <f>'MSW BWN'!T21</f>
        <v>4.1394799999999989</v>
      </c>
      <c r="O21">
        <f>BYPL_ISGS_exbus!DM21</f>
        <v>704.07023474604375</v>
      </c>
      <c r="P21" s="36">
        <v>68.350000000000009</v>
      </c>
      <c r="Q21" s="36">
        <v>11.599999999999998</v>
      </c>
      <c r="R21" s="38">
        <v>0</v>
      </c>
      <c r="S21" s="38">
        <v>0</v>
      </c>
      <c r="T21" s="37">
        <f>SUMPRODUCT(LTA!J21:AN21,LTA!J$101:AN$101,LTA!J$104:AN$104)</f>
        <v>42.67</v>
      </c>
      <c r="U21" s="37">
        <f>SUMPRODUCT(LTA!J21:AN21,LTA!J$102:AN$102,LTA!J$104:AN$104)</f>
        <v>76.34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-284</v>
      </c>
      <c r="AA21" s="75">
        <f>STOA!I21</f>
        <v>0</v>
      </c>
      <c r="AB21" s="75">
        <f>-STOA!O21</f>
        <v>-176.74</v>
      </c>
      <c r="AC21">
        <f t="shared" si="0"/>
        <v>12.192708728962796</v>
      </c>
      <c r="AD21">
        <f t="shared" si="1"/>
        <v>463.72545504189202</v>
      </c>
      <c r="AE21">
        <f>'IDT-1'!C21</f>
        <v>0</v>
      </c>
      <c r="AF21" s="24"/>
      <c r="AG21">
        <f t="shared" si="2"/>
        <v>463.72545504189202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-25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6.2757699999999987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</v>
      </c>
      <c r="J22">
        <f>Bawana_RLNG!Q22</f>
        <v>0</v>
      </c>
      <c r="K22">
        <f>Bawana_Spot!Q22</f>
        <v>0</v>
      </c>
      <c r="L22">
        <f>TWOMCL!P22</f>
        <v>0.61267902481104974</v>
      </c>
      <c r="M22">
        <f>EDWPCL!T22</f>
        <v>0</v>
      </c>
      <c r="N22">
        <f>'MSW BWN'!T22</f>
        <v>4.0199799999999994</v>
      </c>
      <c r="O22">
        <f>BYPL_ISGS_exbus!DM22</f>
        <v>707.52080660223214</v>
      </c>
      <c r="P22" s="36">
        <v>68.350000000000009</v>
      </c>
      <c r="Q22" s="36">
        <v>11.599999999999998</v>
      </c>
      <c r="R22" s="38">
        <v>0</v>
      </c>
      <c r="S22" s="38">
        <v>0</v>
      </c>
      <c r="T22" s="37">
        <f>SUMPRODUCT(LTA!J22:AN22,LTA!J$101:AN$101,LTA!J$104:AN$104)</f>
        <v>41.33</v>
      </c>
      <c r="U22" s="37">
        <f>SUMPRODUCT(LTA!J22:AN22,LTA!J$102:AN$102,LTA!J$104:AN$104)</f>
        <v>75.680000000000007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-284</v>
      </c>
      <c r="AA22" s="75">
        <f>STOA!I22</f>
        <v>0</v>
      </c>
      <c r="AB22" s="75">
        <f>-STOA!O22</f>
        <v>-176.74</v>
      </c>
      <c r="AC22">
        <f t="shared" si="0"/>
        <v>12.229303205729446</v>
      </c>
      <c r="AD22">
        <f t="shared" si="1"/>
        <v>462.01993242131374</v>
      </c>
      <c r="AE22">
        <f>'IDT-1'!C22</f>
        <v>0</v>
      </c>
      <c r="AF22" s="24"/>
      <c r="AG22">
        <f t="shared" si="2"/>
        <v>462.01993242131374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-28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6.2757699999999987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</v>
      </c>
      <c r="J23">
        <f>Bawana_RLNG!Q23</f>
        <v>0</v>
      </c>
      <c r="K23">
        <f>Bawana_Spot!Q23</f>
        <v>0</v>
      </c>
      <c r="L23">
        <f>TWOMCL!P23</f>
        <v>0.61267902481104974</v>
      </c>
      <c r="M23">
        <f>EDWPCL!T23</f>
        <v>0</v>
      </c>
      <c r="N23">
        <f>'MSW BWN'!T23</f>
        <v>4.2953079999999995</v>
      </c>
      <c r="O23">
        <f>BYPL_ISGS_exbus!DM23</f>
        <v>710.78987977245094</v>
      </c>
      <c r="P23" s="36">
        <v>68.650000000000006</v>
      </c>
      <c r="Q23" s="36">
        <v>11.650000000000002</v>
      </c>
      <c r="R23" s="38">
        <v>0</v>
      </c>
      <c r="S23" s="38">
        <v>0</v>
      </c>
      <c r="T23" s="37">
        <f>SUMPRODUCT(LTA!J23:AN23,LTA!J$101:AN$101,LTA!J$104:AN$104)</f>
        <v>33.33</v>
      </c>
      <c r="U23" s="37">
        <f>SUMPRODUCT(LTA!J23:AN23,LTA!J$102:AN$102,LTA!J$104:AN$104)</f>
        <v>99.49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-324</v>
      </c>
      <c r="AA23" s="75">
        <f>STOA!I23</f>
        <v>0</v>
      </c>
      <c r="AB23" s="75">
        <f>-STOA!O23</f>
        <v>-176.74</v>
      </c>
      <c r="AC23">
        <f t="shared" si="0"/>
        <v>12.496474068257953</v>
      </c>
      <c r="AD23">
        <f t="shared" si="1"/>
        <v>469.45716272900404</v>
      </c>
      <c r="AE23">
        <f>'IDT-1'!C23</f>
        <v>0</v>
      </c>
      <c r="AF23" s="24"/>
      <c r="AG23">
        <f t="shared" si="2"/>
        <v>469.45716272900404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6.2757699999999987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</v>
      </c>
      <c r="J24">
        <f>Bawana_RLNG!Q24</f>
        <v>0</v>
      </c>
      <c r="K24">
        <f>Bawana_Spot!Q24</f>
        <v>0</v>
      </c>
      <c r="L24">
        <f>TWOMCL!P24</f>
        <v>0.61267902481104974</v>
      </c>
      <c r="M24">
        <f>EDWPCL!T24</f>
        <v>0</v>
      </c>
      <c r="N24">
        <f>'MSW BWN'!T24</f>
        <v>4.2312559999999992</v>
      </c>
      <c r="O24">
        <f>BYPL_ISGS_exbus!DM24</f>
        <v>715.25165752993337</v>
      </c>
      <c r="P24" s="36">
        <v>68.650000000000006</v>
      </c>
      <c r="Q24" s="36">
        <v>11.650000000000002</v>
      </c>
      <c r="R24" s="38">
        <v>0</v>
      </c>
      <c r="S24" s="38">
        <v>0</v>
      </c>
      <c r="T24" s="37">
        <f>SUMPRODUCT(LTA!J24:AN24,LTA!J$101:AN$101,LTA!J$104:AN$104)</f>
        <v>32.67</v>
      </c>
      <c r="U24" s="37">
        <f>SUMPRODUCT(LTA!J24:AN24,LTA!J$102:AN$102,LTA!J$104:AN$104)</f>
        <v>119.36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-309</v>
      </c>
      <c r="AA24" s="75">
        <f>STOA!I24</f>
        <v>0</v>
      </c>
      <c r="AB24" s="75">
        <f>-STOA!O24</f>
        <v>-176.74</v>
      </c>
      <c r="AC24">
        <f t="shared" si="0"/>
        <v>12.898086750018141</v>
      </c>
      <c r="AD24">
        <f t="shared" si="1"/>
        <v>468.66327580472625</v>
      </c>
      <c r="AE24">
        <f>'IDT-1'!C24</f>
        <v>0</v>
      </c>
      <c r="AF24" s="24"/>
      <c r="AG24">
        <f t="shared" si="2"/>
        <v>468.66327580472625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-39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6.2757699999999987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47.6</v>
      </c>
      <c r="J25">
        <f>Bawana_RLNG!Q25</f>
        <v>0</v>
      </c>
      <c r="K25">
        <f>Bawana_Spot!Q25</f>
        <v>0</v>
      </c>
      <c r="L25">
        <f>TWOMCL!P25</f>
        <v>0.61267902481104974</v>
      </c>
      <c r="M25">
        <f>EDWPCL!T25</f>
        <v>0</v>
      </c>
      <c r="N25">
        <f>'MSW BWN'!T25</f>
        <v>4.0515279999999994</v>
      </c>
      <c r="O25">
        <f>BYPL_ISGS_exbus!DM25</f>
        <v>718.11969900099416</v>
      </c>
      <c r="P25" s="36">
        <v>68.350000000000009</v>
      </c>
      <c r="Q25" s="36">
        <v>11.599999999999998</v>
      </c>
      <c r="R25" s="38">
        <v>0</v>
      </c>
      <c r="S25" s="38">
        <v>0</v>
      </c>
      <c r="T25" s="37">
        <f>SUMPRODUCT(LTA!J25:AN25,LTA!J$101:AN$101,LTA!J$104:AN$104)</f>
        <v>31.67</v>
      </c>
      <c r="U25" s="37">
        <f>SUMPRODUCT(LTA!J25:AN25,LTA!J$102:AN$102,LTA!J$104:AN$104)</f>
        <v>118.86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-309</v>
      </c>
      <c r="AA25" s="75">
        <f>STOA!I25</f>
        <v>0</v>
      </c>
      <c r="AB25" s="75">
        <f>-STOA!O25</f>
        <v>-176.74</v>
      </c>
      <c r="AC25">
        <f t="shared" si="0"/>
        <v>12.574753431904378</v>
      </c>
      <c r="AD25">
        <f t="shared" si="1"/>
        <v>508.82492259390085</v>
      </c>
      <c r="AE25">
        <f>'IDT-1'!C25</f>
        <v>0</v>
      </c>
      <c r="AF25" s="24"/>
      <c r="AG25">
        <f t="shared" si="2"/>
        <v>508.82492259390085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6.2757699999999987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47.6</v>
      </c>
      <c r="J26">
        <f>Bawana_RLNG!Q26</f>
        <v>0</v>
      </c>
      <c r="K26">
        <f>Bawana_Spot!Q26</f>
        <v>0</v>
      </c>
      <c r="L26">
        <f>TWOMCL!P26</f>
        <v>0.61267902481104974</v>
      </c>
      <c r="M26">
        <f>EDWPCL!T26</f>
        <v>0</v>
      </c>
      <c r="N26">
        <f>'MSW BWN'!T26</f>
        <v>4.2264759999999999</v>
      </c>
      <c r="O26">
        <f>BYPL_ISGS_exbus!DM26</f>
        <v>726.10351895609381</v>
      </c>
      <c r="P26" s="36">
        <v>68.349999999999994</v>
      </c>
      <c r="Q26" s="36">
        <v>11.599999999999998</v>
      </c>
      <c r="R26" s="38">
        <v>0</v>
      </c>
      <c r="S26" s="38">
        <v>0</v>
      </c>
      <c r="T26" s="37">
        <f>SUMPRODUCT(LTA!J26:AN26,LTA!J$101:AN$101,LTA!J$104:AN$104)</f>
        <v>30.67</v>
      </c>
      <c r="U26" s="37">
        <f>SUMPRODUCT(LTA!J26:AN26,LTA!J$102:AN$102,LTA!J$104:AN$104)</f>
        <v>116.86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-289</v>
      </c>
      <c r="AA26" s="75">
        <f>STOA!I26</f>
        <v>0</v>
      </c>
      <c r="AB26" s="75">
        <f>-STOA!O26</f>
        <v>-176.74</v>
      </c>
      <c r="AC26">
        <f t="shared" si="0"/>
        <v>12.448663928229433</v>
      </c>
      <c r="AD26">
        <f t="shared" si="1"/>
        <v>534.10978005267543</v>
      </c>
      <c r="AE26">
        <f>'IDT-1'!C26</f>
        <v>0</v>
      </c>
      <c r="AF26" s="24"/>
      <c r="AG26">
        <f t="shared" si="2"/>
        <v>534.10978005267543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6.2757699999999987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45.587856403987217</v>
      </c>
      <c r="J27">
        <f>Bawana_RLNG!Q27</f>
        <v>0</v>
      </c>
      <c r="K27">
        <f>Bawana_Spot!Q27</f>
        <v>0</v>
      </c>
      <c r="L27">
        <f>TWOMCL!P27</f>
        <v>0.61267902481104974</v>
      </c>
      <c r="M27">
        <f>EDWPCL!T27</f>
        <v>0</v>
      </c>
      <c r="N27">
        <f>'MSW BWN'!T27</f>
        <v>4.2494199999999998</v>
      </c>
      <c r="O27">
        <f>BYPL_ISGS_exbus!DM27</f>
        <v>732.38980204654138</v>
      </c>
      <c r="P27" s="36">
        <v>68.347388031183115</v>
      </c>
      <c r="Q27" s="36">
        <v>11.6</v>
      </c>
      <c r="R27" s="38">
        <v>0</v>
      </c>
      <c r="S27" s="38">
        <v>0</v>
      </c>
      <c r="T27" s="37">
        <f>SUMPRODUCT(LTA!J27:AN27,LTA!J$101:AN$101,LTA!J$104:AN$104)</f>
        <v>30</v>
      </c>
      <c r="U27" s="37">
        <f>SUMPRODUCT(LTA!J27:AN27,LTA!J$102:AN$102,LTA!J$104:AN$104)</f>
        <v>116.04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-339</v>
      </c>
      <c r="AA27" s="75">
        <f>STOA!I27</f>
        <v>0</v>
      </c>
      <c r="AB27" s="75">
        <f>-STOA!O27</f>
        <v>-100</v>
      </c>
      <c r="AC27">
        <f t="shared" si="0"/>
        <v>12.24570273148109</v>
      </c>
      <c r="AD27">
        <f t="shared" si="1"/>
        <v>563.8572127750416</v>
      </c>
      <c r="AE27">
        <f>'IDT-1'!C27</f>
        <v>0</v>
      </c>
      <c r="AF27" s="24"/>
      <c r="AG27">
        <f t="shared" si="2"/>
        <v>563.8572127750416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6.2757699999999987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45.587856403987217</v>
      </c>
      <c r="J28">
        <f>Bawana_RLNG!Q28</f>
        <v>0</v>
      </c>
      <c r="K28">
        <f>Bawana_Spot!Q28</f>
        <v>0</v>
      </c>
      <c r="L28">
        <f>TWOMCL!P28</f>
        <v>0.61267902481104974</v>
      </c>
      <c r="M28">
        <f>EDWPCL!T28</f>
        <v>0</v>
      </c>
      <c r="N28">
        <f>'MSW BWN'!T28</f>
        <v>4.3230319999999995</v>
      </c>
      <c r="O28">
        <f>BYPL_ISGS_exbus!DM28</f>
        <v>749.73685494650272</v>
      </c>
      <c r="P28" s="36">
        <v>68.347388031183115</v>
      </c>
      <c r="Q28" s="36">
        <v>22.15</v>
      </c>
      <c r="R28" s="38">
        <v>0.96000000000000008</v>
      </c>
      <c r="S28" s="38">
        <v>0</v>
      </c>
      <c r="T28" s="37">
        <f>SUMPRODUCT(LTA!J28:AN28,LTA!J$101:AN$101,LTA!J$104:AN$104)</f>
        <v>29.33</v>
      </c>
      <c r="U28" s="37">
        <f>SUMPRODUCT(LTA!J28:AN28,LTA!J$102:AN$102,LTA!J$104:AN$104)</f>
        <v>115.2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-326</v>
      </c>
      <c r="AA28" s="75">
        <f>STOA!I28</f>
        <v>0</v>
      </c>
      <c r="AB28" s="75">
        <f>-STOA!O28</f>
        <v>-100</v>
      </c>
      <c r="AC28">
        <f t="shared" si="0"/>
        <v>12.365911266217209</v>
      </c>
      <c r="AD28">
        <f t="shared" si="1"/>
        <v>604.15766914026699</v>
      </c>
      <c r="AE28">
        <f>'IDT-1'!C28</f>
        <v>0</v>
      </c>
      <c r="AF28" s="24"/>
      <c r="AG28">
        <f t="shared" si="2"/>
        <v>604.15766914026699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6.2757699999999987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45.587856403987217</v>
      </c>
      <c r="J29">
        <f>Bawana_RLNG!Q29</f>
        <v>0</v>
      </c>
      <c r="K29">
        <f>Bawana_Spot!Q29</f>
        <v>0</v>
      </c>
      <c r="L29">
        <f>TWOMCL!P29</f>
        <v>0.61267902481104974</v>
      </c>
      <c r="M29">
        <f>EDWPCL!T29</f>
        <v>0</v>
      </c>
      <c r="N29">
        <f>'MSW BWN'!T29</f>
        <v>1.4454719999999999</v>
      </c>
      <c r="O29">
        <f>BYPL_ISGS_exbus!DM29</f>
        <v>757.72587961718398</v>
      </c>
      <c r="P29" s="36">
        <v>68.347388031183115</v>
      </c>
      <c r="Q29" s="36">
        <v>22.15</v>
      </c>
      <c r="R29" s="38">
        <v>5.32</v>
      </c>
      <c r="S29" s="38">
        <v>0</v>
      </c>
      <c r="T29" s="37">
        <f>SUMPRODUCT(LTA!J29:AN29,LTA!J$101:AN$101,LTA!J$104:AN$104)</f>
        <v>32.67</v>
      </c>
      <c r="U29" s="37">
        <f>SUMPRODUCT(LTA!J29:AN29,LTA!J$102:AN$102,LTA!J$104:AN$104)</f>
        <v>112.7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-279</v>
      </c>
      <c r="AA29" s="75">
        <f>STOA!I29</f>
        <v>0</v>
      </c>
      <c r="AB29" s="75">
        <f>-STOA!O29</f>
        <v>-100</v>
      </c>
      <c r="AC29">
        <f t="shared" si="0"/>
        <v>12.054383156381142</v>
      </c>
      <c r="AD29">
        <f t="shared" si="1"/>
        <v>661.78066192078404</v>
      </c>
      <c r="AE29">
        <f>'IDT-1'!C29</f>
        <v>-30.433</v>
      </c>
      <c r="AF29" s="24"/>
      <c r="AG29">
        <f t="shared" si="2"/>
        <v>631.34766192078405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6.2757699999999987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45.587856403987217</v>
      </c>
      <c r="J30">
        <f>Bawana_RLNG!Q30</f>
        <v>0</v>
      </c>
      <c r="K30">
        <f>Bawana_Spot!Q30</f>
        <v>0</v>
      </c>
      <c r="L30">
        <f>TWOMCL!P30</f>
        <v>0.61267902481104974</v>
      </c>
      <c r="M30">
        <f>EDWPCL!T30</f>
        <v>0</v>
      </c>
      <c r="N30">
        <f>'MSW BWN'!T30</f>
        <v>0.49138399999999988</v>
      </c>
      <c r="O30">
        <f>BYPL_ISGS_exbus!DM30</f>
        <v>757.72587354038683</v>
      </c>
      <c r="P30" s="36">
        <v>68.347388031183115</v>
      </c>
      <c r="Q30" s="36">
        <v>22.15</v>
      </c>
      <c r="R30" s="38">
        <v>10.36</v>
      </c>
      <c r="S30" s="38">
        <v>0</v>
      </c>
      <c r="T30" s="37">
        <f>SUMPRODUCT(LTA!J30:AN30,LTA!J$101:AN$101,LTA!J$104:AN$104)</f>
        <v>33.57</v>
      </c>
      <c r="U30" s="37">
        <f>SUMPRODUCT(LTA!J30:AN30,LTA!J$102:AN$102,LTA!J$104:AN$104)</f>
        <v>112.2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-245</v>
      </c>
      <c r="AA30" s="75">
        <f>STOA!I30</f>
        <v>0</v>
      </c>
      <c r="AB30" s="75">
        <f>-STOA!O30</f>
        <v>-100</v>
      </c>
      <c r="AC30">
        <f t="shared" si="0"/>
        <v>11.804045403489821</v>
      </c>
      <c r="AD30">
        <f t="shared" si="1"/>
        <v>700.51690559687847</v>
      </c>
      <c r="AE30">
        <f>'IDT-1'!C30</f>
        <v>-46</v>
      </c>
      <c r="AF30" s="24"/>
      <c r="AG30">
        <f t="shared" si="2"/>
        <v>654.51690559687847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6.2757699999999987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45.587856403987217</v>
      </c>
      <c r="J31">
        <f>Bawana_RLNG!Q31</f>
        <v>0</v>
      </c>
      <c r="K31">
        <f>Bawana_Spot!Q31</f>
        <v>0</v>
      </c>
      <c r="L31">
        <f>TWOMCL!P31</f>
        <v>0.61267902481104974</v>
      </c>
      <c r="M31">
        <f>EDWPCL!T31</f>
        <v>0</v>
      </c>
      <c r="N31">
        <f>'MSW BWN'!T31</f>
        <v>3.9234239999999994</v>
      </c>
      <c r="O31">
        <f>BYPL_ISGS_exbus!DM31</f>
        <v>757.72601487442898</v>
      </c>
      <c r="P31" s="36">
        <v>68.347388031183115</v>
      </c>
      <c r="Q31" s="36">
        <v>22.15</v>
      </c>
      <c r="R31" s="38">
        <v>17.89</v>
      </c>
      <c r="S31" s="38">
        <v>0</v>
      </c>
      <c r="T31" s="37">
        <f>SUMPRODUCT(LTA!J31:AN31,LTA!J$101:AN$101,LTA!J$104:AN$104)</f>
        <v>38.97</v>
      </c>
      <c r="U31" s="37">
        <f>SUMPRODUCT(LTA!J31:AN31,LTA!J$102:AN$102,LTA!J$104:AN$104)</f>
        <v>111.86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-214</v>
      </c>
      <c r="AA31" s="75">
        <f>STOA!I31</f>
        <v>0</v>
      </c>
      <c r="AB31" s="75">
        <f>-STOA!O31</f>
        <v>-100</v>
      </c>
      <c r="AC31">
        <f t="shared" si="0"/>
        <v>11.676025837224213</v>
      </c>
      <c r="AD31">
        <f t="shared" si="1"/>
        <v>747.66710649718607</v>
      </c>
      <c r="AE31">
        <f>'IDT-1'!C31</f>
        <v>-66</v>
      </c>
      <c r="AF31" s="24"/>
      <c r="AG31">
        <f t="shared" si="2"/>
        <v>681.66710649718607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6.2757699999999987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45.587856403987217</v>
      </c>
      <c r="J32">
        <f>Bawana_RLNG!Q32</f>
        <v>0</v>
      </c>
      <c r="K32">
        <f>Bawana_Spot!Q32</f>
        <v>0</v>
      </c>
      <c r="L32">
        <f>TWOMCL!P32</f>
        <v>0.61267902481104974</v>
      </c>
      <c r="M32">
        <f>EDWPCL!T32</f>
        <v>0</v>
      </c>
      <c r="N32">
        <f>'MSW BWN'!T32</f>
        <v>4.4970239999999988</v>
      </c>
      <c r="O32">
        <f>BYPL_ISGS_exbus!DM32</f>
        <v>757.72631991341245</v>
      </c>
      <c r="P32" s="36">
        <v>68.347388031183115</v>
      </c>
      <c r="Q32" s="36">
        <v>22.15</v>
      </c>
      <c r="R32" s="38">
        <v>24.45</v>
      </c>
      <c r="S32" s="38">
        <v>0</v>
      </c>
      <c r="T32" s="37">
        <f>SUMPRODUCT(LTA!J32:AN32,LTA!J$101:AN$101,LTA!J$104:AN$104)</f>
        <v>50.75</v>
      </c>
      <c r="U32" s="37">
        <f>SUMPRODUCT(LTA!J32:AN32,LTA!J$102:AN$102,LTA!J$104:AN$104)</f>
        <v>111.7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-211</v>
      </c>
      <c r="AA32" s="75">
        <f>STOA!I32</f>
        <v>0</v>
      </c>
      <c r="AB32" s="75">
        <f>-STOA!O32</f>
        <v>-100</v>
      </c>
      <c r="AC32">
        <f t="shared" si="0"/>
        <v>11.808145166377006</v>
      </c>
      <c r="AD32">
        <f t="shared" si="1"/>
        <v>769.28889220701672</v>
      </c>
      <c r="AE32">
        <f>'IDT-1'!C32</f>
        <v>-71</v>
      </c>
      <c r="AF32" s="24"/>
      <c r="AG32">
        <f t="shared" si="2"/>
        <v>698.28889220701672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6.2757699999999987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45.587856403987217</v>
      </c>
      <c r="J33">
        <f>Bawana_RLNG!Q33</f>
        <v>0</v>
      </c>
      <c r="K33">
        <f>Bawana_Spot!Q33</f>
        <v>0</v>
      </c>
      <c r="L33">
        <f>TWOMCL!P33</f>
        <v>0.61267902481104974</v>
      </c>
      <c r="M33">
        <f>EDWPCL!T33</f>
        <v>0</v>
      </c>
      <c r="N33">
        <f>'MSW BWN'!T33</f>
        <v>4.4970239999999988</v>
      </c>
      <c r="O33">
        <f>BYPL_ISGS_exbus!DM33</f>
        <v>749.03793605048588</v>
      </c>
      <c r="P33" s="36">
        <v>68.347388031183115</v>
      </c>
      <c r="Q33" s="36">
        <v>11.6</v>
      </c>
      <c r="R33" s="38">
        <v>24.45</v>
      </c>
      <c r="S33" s="38">
        <v>0</v>
      </c>
      <c r="T33" s="37">
        <f>SUMPRODUCT(LTA!J33:AN33,LTA!J$101:AN$101,LTA!J$104:AN$104)</f>
        <v>71.289999999999992</v>
      </c>
      <c r="U33" s="37">
        <f>SUMPRODUCT(LTA!J33:AN33,LTA!J$102:AN$102,LTA!J$104:AN$104)</f>
        <v>114.86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-191</v>
      </c>
      <c r="AA33" s="75">
        <f>STOA!I33</f>
        <v>0</v>
      </c>
      <c r="AB33" s="75">
        <f>-STOA!O33</f>
        <v>-100</v>
      </c>
      <c r="AC33">
        <f t="shared" si="0"/>
        <v>11.760911164679532</v>
      </c>
      <c r="AD33">
        <f t="shared" si="1"/>
        <v>783.79774234578758</v>
      </c>
      <c r="AE33">
        <f>'IDT-1'!C33</f>
        <v>-63</v>
      </c>
      <c r="AF33" s="24"/>
      <c r="AG33">
        <f t="shared" si="2"/>
        <v>720.79774234578758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6.2757699999999987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45.587856403987217</v>
      </c>
      <c r="J34">
        <f>Bawana_RLNG!Q34</f>
        <v>0</v>
      </c>
      <c r="K34">
        <f>Bawana_Spot!Q34</f>
        <v>0</v>
      </c>
      <c r="L34">
        <f>TWOMCL!P34</f>
        <v>0.61267902481104974</v>
      </c>
      <c r="M34">
        <f>EDWPCL!T34</f>
        <v>0</v>
      </c>
      <c r="N34">
        <f>'MSW BWN'!T34</f>
        <v>4.5562959999999988</v>
      </c>
      <c r="O34">
        <f>BYPL_ISGS_exbus!DM34</f>
        <v>736.30181178388261</v>
      </c>
      <c r="P34" s="36">
        <v>68.347388031183115</v>
      </c>
      <c r="Q34" s="36">
        <v>11.6</v>
      </c>
      <c r="R34" s="38">
        <v>24.45</v>
      </c>
      <c r="S34" s="38">
        <v>0</v>
      </c>
      <c r="T34" s="37">
        <f>SUMPRODUCT(LTA!J34:AN34,LTA!J$101:AN$101,LTA!J$104:AN$104)</f>
        <v>87.44</v>
      </c>
      <c r="U34" s="37">
        <f>SUMPRODUCT(LTA!J34:AN34,LTA!J$102:AN$102,LTA!J$104:AN$104)</f>
        <v>114.36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-156</v>
      </c>
      <c r="AA34" s="75">
        <f>STOA!I34</f>
        <v>0</v>
      </c>
      <c r="AB34" s="75">
        <f>-STOA!O34</f>
        <v>-100</v>
      </c>
      <c r="AC34">
        <f t="shared" si="0"/>
        <v>11.574106662517838</v>
      </c>
      <c r="AD34">
        <f t="shared" si="1"/>
        <v>811.957694581346</v>
      </c>
      <c r="AE34">
        <f>'IDT-1'!C34</f>
        <v>-90</v>
      </c>
      <c r="AF34" s="24"/>
      <c r="AG34">
        <f t="shared" si="2"/>
        <v>721.957694581346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6.2757699999999987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45.587856403987217</v>
      </c>
      <c r="J35">
        <f>Bawana_RLNG!Q35</f>
        <v>0</v>
      </c>
      <c r="K35">
        <f>Bawana_Spot!Q35</f>
        <v>0</v>
      </c>
      <c r="L35">
        <f>TWOMCL!P35</f>
        <v>0.61267902481104974</v>
      </c>
      <c r="M35">
        <f>EDWPCL!T35</f>
        <v>0</v>
      </c>
      <c r="N35">
        <f>'MSW BWN'!T35</f>
        <v>4.5429119999999985</v>
      </c>
      <c r="O35">
        <f>BYPL_ISGS_exbus!DM35</f>
        <v>720.2896981869826</v>
      </c>
      <c r="P35" s="36">
        <v>68.347388031183115</v>
      </c>
      <c r="Q35" s="36">
        <v>11.6</v>
      </c>
      <c r="R35" s="38">
        <v>24.45</v>
      </c>
      <c r="S35" s="38">
        <v>0</v>
      </c>
      <c r="T35" s="37">
        <f>SUMPRODUCT(LTA!J35:AN35,LTA!J$101:AN$101,LTA!J$104:AN$104)</f>
        <v>100.59</v>
      </c>
      <c r="U35" s="37">
        <f>SUMPRODUCT(LTA!J35:AN35,LTA!J$102:AN$102,LTA!J$104:AN$104)</f>
        <v>114.04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-164</v>
      </c>
      <c r="AA35" s="75">
        <f>STOA!I35</f>
        <v>0</v>
      </c>
      <c r="AB35" s="75">
        <f>-STOA!O35</f>
        <v>-100</v>
      </c>
      <c r="AC35">
        <f t="shared" si="0"/>
        <v>11.742101110376328</v>
      </c>
      <c r="AD35">
        <f t="shared" si="1"/>
        <v>785.59420253658777</v>
      </c>
      <c r="AE35">
        <f>'IDT-1'!C35</f>
        <v>-87</v>
      </c>
      <c r="AF35" s="24"/>
      <c r="AG35">
        <f t="shared" si="2"/>
        <v>698.59420253658777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-35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6.2757699999999987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45.587856403987217</v>
      </c>
      <c r="J36">
        <f>Bawana_RLNG!Q36</f>
        <v>0</v>
      </c>
      <c r="K36">
        <f>Bawana_Spot!Q36</f>
        <v>0</v>
      </c>
      <c r="L36">
        <f>TWOMCL!P36</f>
        <v>0.61267902481104974</v>
      </c>
      <c r="M36">
        <f>EDWPCL!T36</f>
        <v>0</v>
      </c>
      <c r="N36">
        <f>'MSW BWN'!T36</f>
        <v>4.4692999999999987</v>
      </c>
      <c r="O36">
        <f>BYPL_ISGS_exbus!DM36</f>
        <v>718.05114161317488</v>
      </c>
      <c r="P36" s="36">
        <v>68.347388031183115</v>
      </c>
      <c r="Q36" s="36">
        <v>11.6</v>
      </c>
      <c r="R36" s="38">
        <v>24.45</v>
      </c>
      <c r="S36" s="38">
        <v>0</v>
      </c>
      <c r="T36" s="37">
        <f>SUMPRODUCT(LTA!J36:AN36,LTA!J$101:AN$101,LTA!J$104:AN$104)</f>
        <v>120.32</v>
      </c>
      <c r="U36" s="37">
        <f>SUMPRODUCT(LTA!J36:AN36,LTA!J$102:AN$102,LTA!J$104:AN$104)</f>
        <v>113.36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-229</v>
      </c>
      <c r="AA36" s="75">
        <f>STOA!I36</f>
        <v>0</v>
      </c>
      <c r="AB36" s="75">
        <f>-STOA!O36</f>
        <v>-100</v>
      </c>
      <c r="AC36">
        <f t="shared" si="0"/>
        <v>12.399439515574576</v>
      </c>
      <c r="AD36">
        <f t="shared" si="1"/>
        <v>740.67469555758157</v>
      </c>
      <c r="AE36">
        <f>'IDT-1'!C36</f>
        <v>-45</v>
      </c>
      <c r="AF36" s="24"/>
      <c r="AG36">
        <f t="shared" si="2"/>
        <v>695.67469555758157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-31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6.2757699999999987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45.587856403987217</v>
      </c>
      <c r="J37">
        <f>Bawana_RLNG!Q37</f>
        <v>0</v>
      </c>
      <c r="K37">
        <f>Bawana_Spot!Q37</f>
        <v>0</v>
      </c>
      <c r="L37">
        <f>TWOMCL!P37</f>
        <v>0.60346322290847842</v>
      </c>
      <c r="M37">
        <f>EDWPCL!T37</f>
        <v>0</v>
      </c>
      <c r="N37">
        <f>'MSW BWN'!T37</f>
        <v>4.2953079999999995</v>
      </c>
      <c r="O37">
        <f>BYPL_ISGS_exbus!DM37</f>
        <v>712.37128782446882</v>
      </c>
      <c r="P37" s="36">
        <v>68.347388031183115</v>
      </c>
      <c r="Q37" s="36">
        <v>11.6</v>
      </c>
      <c r="R37" s="38">
        <v>24.45</v>
      </c>
      <c r="S37" s="38">
        <v>0</v>
      </c>
      <c r="T37" s="37">
        <f>SUMPRODUCT(LTA!J37:AN37,LTA!J$101:AN$101,LTA!J$104:AN$104)</f>
        <v>135.13999999999999</v>
      </c>
      <c r="U37" s="37">
        <f>SUMPRODUCT(LTA!J37:AN37,LTA!J$102:AN$102,LTA!J$104:AN$104)</f>
        <v>112.54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-274</v>
      </c>
      <c r="AA37" s="75">
        <f>STOA!I37</f>
        <v>0</v>
      </c>
      <c r="AB37" s="75">
        <f>-STOA!O37</f>
        <v>-100</v>
      </c>
      <c r="AC37">
        <f t="shared" si="0"/>
        <v>12.86593421128325</v>
      </c>
      <c r="AD37">
        <f t="shared" si="1"/>
        <v>701.34513927126432</v>
      </c>
      <c r="AE37">
        <f>'IDT-1'!C37</f>
        <v>-14</v>
      </c>
      <c r="AF37" s="24"/>
      <c r="AG37">
        <f t="shared" si="2"/>
        <v>687.34513927126432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-33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6.2757699999999987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45.587856403987217</v>
      </c>
      <c r="J38">
        <f>Bawana_RLNG!Q38</f>
        <v>0</v>
      </c>
      <c r="K38">
        <f>Bawana_Spot!Q38</f>
        <v>0</v>
      </c>
      <c r="L38">
        <f>TWOMCL!P38</f>
        <v>0.52155867490174068</v>
      </c>
      <c r="M38">
        <f>EDWPCL!T38</f>
        <v>0</v>
      </c>
      <c r="N38">
        <f>'MSW BWN'!T38</f>
        <v>4.2675839999999994</v>
      </c>
      <c r="O38">
        <f>BYPL_ISGS_exbus!DM38</f>
        <v>707.28936446107548</v>
      </c>
      <c r="P38" s="36">
        <v>68.347388031183115</v>
      </c>
      <c r="Q38" s="36">
        <v>11.6</v>
      </c>
      <c r="R38" s="38">
        <v>24.45</v>
      </c>
      <c r="S38" s="38">
        <v>0</v>
      </c>
      <c r="T38" s="37">
        <f>SUMPRODUCT(LTA!J38:AN38,LTA!J$101:AN$101,LTA!J$104:AN$104)</f>
        <v>154.72999999999999</v>
      </c>
      <c r="U38" s="37">
        <f>SUMPRODUCT(LTA!J38:AN38,LTA!J$102:AN$102,LTA!J$104:AN$104)</f>
        <v>112.04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-314</v>
      </c>
      <c r="AA38" s="75">
        <f>STOA!I38</f>
        <v>0</v>
      </c>
      <c r="AB38" s="75">
        <f>-STOA!O38</f>
        <v>-100</v>
      </c>
      <c r="AC38">
        <f t="shared" si="0"/>
        <v>13.25375822242394</v>
      </c>
      <c r="AD38">
        <f t="shared" si="1"/>
        <v>682.8557633487236</v>
      </c>
      <c r="AE38">
        <f>'IDT-1'!C38</f>
        <v>0</v>
      </c>
      <c r="AF38" s="24"/>
      <c r="AG38">
        <f t="shared" si="2"/>
        <v>682.8557633487236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6.2757699999999987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45.587856403987217</v>
      </c>
      <c r="J39">
        <f>Bawana_RLNG!Q39</f>
        <v>0</v>
      </c>
      <c r="K39">
        <f>Bawana_Spot!Q39</f>
        <v>0</v>
      </c>
      <c r="L39">
        <f>TWOMCL!P39</f>
        <v>0.6062391914654689</v>
      </c>
      <c r="M39">
        <f>EDWPCL!T39</f>
        <v>0</v>
      </c>
      <c r="N39">
        <f>'MSW BWN'!T39</f>
        <v>4.0381439999999991</v>
      </c>
      <c r="O39">
        <f>BYPL_ISGS_exbus!DM39</f>
        <v>702.14610349752263</v>
      </c>
      <c r="P39" s="36">
        <v>68.347388031183115</v>
      </c>
      <c r="Q39" s="36">
        <v>11.6</v>
      </c>
      <c r="R39" s="38">
        <v>24.45</v>
      </c>
      <c r="S39" s="38">
        <v>0</v>
      </c>
      <c r="T39" s="37">
        <f>SUMPRODUCT(LTA!J39:AN39,LTA!J$101:AN$101,LTA!J$104:AN$104)</f>
        <v>175.59</v>
      </c>
      <c r="U39" s="37">
        <f>SUMPRODUCT(LTA!J39:AN39,LTA!J$102:AN$102,LTA!J$104:AN$104)</f>
        <v>77.84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-269</v>
      </c>
      <c r="AA39" s="75">
        <f>STOA!I39</f>
        <v>0</v>
      </c>
      <c r="AB39" s="75">
        <f>-STOA!O39</f>
        <v>-100</v>
      </c>
      <c r="AC39">
        <f t="shared" si="0"/>
        <v>12.775378857123446</v>
      </c>
      <c r="AD39">
        <f t="shared" si="1"/>
        <v>702.70612226703486</v>
      </c>
      <c r="AE39">
        <f>'IDT-1'!C39</f>
        <v>0</v>
      </c>
      <c r="AF39" s="24"/>
      <c r="AG39">
        <f t="shared" si="2"/>
        <v>702.70612226703486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-32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6.2757699999999987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45.587856403987217</v>
      </c>
      <c r="J40">
        <f>Bawana_RLNG!Q40</f>
        <v>0</v>
      </c>
      <c r="K40">
        <f>Bawana_Spot!Q40</f>
        <v>0</v>
      </c>
      <c r="L40">
        <f>TWOMCL!P40</f>
        <v>0.5019112857944974</v>
      </c>
      <c r="M40">
        <f>EDWPCL!T40</f>
        <v>0</v>
      </c>
      <c r="N40">
        <f>'MSW BWN'!T40</f>
        <v>3.9511479999999994</v>
      </c>
      <c r="O40">
        <f>BYPL_ISGS_exbus!DM40</f>
        <v>697.49405989752267</v>
      </c>
      <c r="P40" s="36">
        <v>68.347388031183115</v>
      </c>
      <c r="Q40" s="36">
        <v>11.6</v>
      </c>
      <c r="R40" s="38">
        <v>24.45</v>
      </c>
      <c r="S40" s="38">
        <v>0</v>
      </c>
      <c r="T40" s="37">
        <f>SUMPRODUCT(LTA!J40:AN40,LTA!J$101:AN$101,LTA!J$104:AN$104)</f>
        <v>191.28</v>
      </c>
      <c r="U40" s="37">
        <f>SUMPRODUCT(LTA!J40:AN40,LTA!J$102:AN$102,LTA!J$104:AN$104)</f>
        <v>108.7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-314</v>
      </c>
      <c r="AA40" s="75">
        <f>STOA!I40</f>
        <v>0</v>
      </c>
      <c r="AB40" s="75">
        <f>-STOA!O40</f>
        <v>-100</v>
      </c>
      <c r="AC40">
        <f t="shared" si="0"/>
        <v>13.396791617272262</v>
      </c>
      <c r="AD40">
        <f t="shared" si="1"/>
        <v>711.79134200121541</v>
      </c>
      <c r="AE40">
        <f>'IDT-1'!C40</f>
        <v>0</v>
      </c>
      <c r="AF40" s="24"/>
      <c r="AG40">
        <f t="shared" si="2"/>
        <v>711.79134200121541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-19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6.2757699999999987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45.587856403987217</v>
      </c>
      <c r="J41">
        <f>Bawana_RLNG!Q41</f>
        <v>0</v>
      </c>
      <c r="K41">
        <f>Bawana_Spot!Q41</f>
        <v>0</v>
      </c>
      <c r="L41">
        <f>TWOMCL!P41</f>
        <v>0.57236159460976976</v>
      </c>
      <c r="M41">
        <f>EDWPCL!T41</f>
        <v>0</v>
      </c>
      <c r="N41">
        <f>'MSW BWN'!T41</f>
        <v>4.2446399999999995</v>
      </c>
      <c r="O41">
        <f>BYPL_ISGS_exbus!DM41</f>
        <v>695.11733189494282</v>
      </c>
      <c r="P41" s="36">
        <v>68.347388031183115</v>
      </c>
      <c r="Q41" s="36">
        <v>11.6</v>
      </c>
      <c r="R41" s="38">
        <v>24.45</v>
      </c>
      <c r="S41" s="38">
        <v>0</v>
      </c>
      <c r="T41" s="37">
        <f>SUMPRODUCT(LTA!J41:AN41,LTA!J$101:AN$101,LTA!J$104:AN$104)</f>
        <v>202.51999999999998</v>
      </c>
      <c r="U41" s="37">
        <f>SUMPRODUCT(LTA!J41:AN41,LTA!J$102:AN$102,LTA!J$104:AN$104)</f>
        <v>108.2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-304</v>
      </c>
      <c r="AA41" s="75">
        <f>STOA!I41</f>
        <v>0</v>
      </c>
      <c r="AB41" s="75">
        <f>-STOA!O41</f>
        <v>-100</v>
      </c>
      <c r="AC41">
        <f t="shared" si="0"/>
        <v>13.410802113370416</v>
      </c>
      <c r="AD41">
        <f t="shared" si="1"/>
        <v>727.5045458113525</v>
      </c>
      <c r="AE41">
        <f>'IDT-1'!C41</f>
        <v>0</v>
      </c>
      <c r="AF41" s="24"/>
      <c r="AG41">
        <f t="shared" si="2"/>
        <v>727.5045458113525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-22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45.587856403987217</v>
      </c>
      <c r="J42">
        <f>Bawana_RLNG!Q42</f>
        <v>0</v>
      </c>
      <c r="K42">
        <f>Bawana_Spot!Q42</f>
        <v>0</v>
      </c>
      <c r="L42">
        <f>TWOMCL!P42</f>
        <v>0.61267902481104974</v>
      </c>
      <c r="M42">
        <f>EDWPCL!T42</f>
        <v>0</v>
      </c>
      <c r="N42">
        <f>'MSW BWN'!T42</f>
        <v>4.4052479999999985</v>
      </c>
      <c r="O42">
        <f>BYPL_ISGS_exbus!DM42</f>
        <v>691.66670786821874</v>
      </c>
      <c r="P42" s="36">
        <v>68.347388031183115</v>
      </c>
      <c r="Q42" s="36">
        <v>11.6</v>
      </c>
      <c r="R42" s="38">
        <v>24.449999999999996</v>
      </c>
      <c r="S42" s="38">
        <v>0</v>
      </c>
      <c r="T42" s="37">
        <f>SUMPRODUCT(LTA!J42:AN42,LTA!J$101:AN$101,LTA!J$104:AN$104)</f>
        <v>217</v>
      </c>
      <c r="U42" s="37">
        <f>SUMPRODUCT(LTA!J42:AN42,LTA!J$102:AN$102,LTA!J$104:AN$104)</f>
        <v>107.7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-309</v>
      </c>
      <c r="AA42" s="75">
        <f>STOA!I42</f>
        <v>0</v>
      </c>
      <c r="AB42" s="75">
        <f>-STOA!O42</f>
        <v>-100</v>
      </c>
      <c r="AC42">
        <f t="shared" si="0"/>
        <v>13.551763591508957</v>
      </c>
      <c r="AD42">
        <f t="shared" si="1"/>
        <v>732.09388573669116</v>
      </c>
      <c r="AE42">
        <f>'IDT-1'!C42</f>
        <v>0</v>
      </c>
      <c r="AF42" s="24"/>
      <c r="AG42">
        <f t="shared" si="2"/>
        <v>732.09388573669116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-23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45.587856403987217</v>
      </c>
      <c r="J43">
        <f>Bawana_RLNG!Q43</f>
        <v>0</v>
      </c>
      <c r="K43">
        <f>Bawana_Spot!Q43</f>
        <v>0</v>
      </c>
      <c r="L43">
        <f>TWOMCL!P43</f>
        <v>0.61267902481104974</v>
      </c>
      <c r="M43">
        <f>EDWPCL!T43</f>
        <v>0</v>
      </c>
      <c r="N43">
        <f>'MSW BWN'!T43</f>
        <v>4.414807999999999</v>
      </c>
      <c r="O43">
        <f>BYPL_ISGS_exbus!DM43</f>
        <v>690.21592236137417</v>
      </c>
      <c r="P43" s="36">
        <v>53.187842365730972</v>
      </c>
      <c r="Q43" s="36">
        <v>11.6</v>
      </c>
      <c r="R43" s="38">
        <v>24.449999999999996</v>
      </c>
      <c r="S43" s="38">
        <v>0</v>
      </c>
      <c r="T43" s="37">
        <f>SUMPRODUCT(LTA!J43:AN43,LTA!J$101:AN$101,LTA!J$104:AN$104)</f>
        <v>226.3</v>
      </c>
      <c r="U43" s="37">
        <f>SUMPRODUCT(LTA!J43:AN43,LTA!J$102:AN$102,LTA!J$104:AN$104)</f>
        <v>76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-238</v>
      </c>
      <c r="AA43" s="75">
        <f>STOA!I43</f>
        <v>0</v>
      </c>
      <c r="AB43" s="75">
        <f>-STOA!O43</f>
        <v>-100</v>
      </c>
      <c r="AC43">
        <f t="shared" si="0"/>
        <v>12.8090703851421</v>
      </c>
      <c r="AD43">
        <f t="shared" si="1"/>
        <v>742.83580777076122</v>
      </c>
      <c r="AE43">
        <f>'IDT-1'!C43</f>
        <v>0</v>
      </c>
      <c r="AF43" s="24"/>
      <c r="AG43">
        <f t="shared" si="2"/>
        <v>742.83580777076122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45.587856403987217</v>
      </c>
      <c r="J44">
        <f>Bawana_RLNG!Q44</f>
        <v>0</v>
      </c>
      <c r="K44">
        <f>Bawana_Spot!Q44</f>
        <v>0</v>
      </c>
      <c r="L44">
        <f>TWOMCL!P44</f>
        <v>0.61267902481104974</v>
      </c>
      <c r="M44">
        <f>EDWPCL!T44</f>
        <v>0</v>
      </c>
      <c r="N44">
        <f>'MSW BWN'!T44</f>
        <v>4.501803999999999</v>
      </c>
      <c r="O44">
        <f>BYPL_ISGS_exbus!DM44</f>
        <v>688.30408372503496</v>
      </c>
      <c r="P44" s="36">
        <v>68.347388031183115</v>
      </c>
      <c r="Q44" s="36">
        <v>11.6</v>
      </c>
      <c r="R44" s="38">
        <v>24.449999999999996</v>
      </c>
      <c r="S44" s="38">
        <v>0</v>
      </c>
      <c r="T44" s="37">
        <f>SUMPRODUCT(LTA!J44:AN44,LTA!J$101:AN$101,LTA!J$104:AN$104)</f>
        <v>236.54000000000002</v>
      </c>
      <c r="U44" s="37">
        <f>SUMPRODUCT(LTA!J44:AN44,LTA!J$102:AN$102,LTA!J$104:AN$104)</f>
        <v>60.019999999999996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-248</v>
      </c>
      <c r="AA44" s="75">
        <f>STOA!I44</f>
        <v>0</v>
      </c>
      <c r="AB44" s="75">
        <f>-STOA!O44</f>
        <v>-100</v>
      </c>
      <c r="AC44">
        <f t="shared" si="0"/>
        <v>12.915221679211093</v>
      </c>
      <c r="AD44">
        <f t="shared" si="1"/>
        <v>745.32435950580521</v>
      </c>
      <c r="AE44">
        <f>'IDT-1'!C44</f>
        <v>0</v>
      </c>
      <c r="AF44" s="24"/>
      <c r="AG44">
        <f t="shared" si="2"/>
        <v>745.32435950580521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45.587856403987217</v>
      </c>
      <c r="J45">
        <f>Bawana_RLNG!Q45</f>
        <v>0</v>
      </c>
      <c r="K45">
        <f>Bawana_Spot!Q45</f>
        <v>0</v>
      </c>
      <c r="L45">
        <f>TWOMCL!P45</f>
        <v>0.61267902481104974</v>
      </c>
      <c r="M45">
        <f>EDWPCL!T45</f>
        <v>0</v>
      </c>
      <c r="N45">
        <f>'MSW BWN'!T45</f>
        <v>4.529528</v>
      </c>
      <c r="O45">
        <f>BYPL_ISGS_exbus!DM45</f>
        <v>686.33552531476084</v>
      </c>
      <c r="P45" s="36">
        <v>68.347388031183115</v>
      </c>
      <c r="Q45" s="36">
        <v>11.6</v>
      </c>
      <c r="R45" s="38">
        <v>24.449999999999996</v>
      </c>
      <c r="S45" s="38">
        <v>0</v>
      </c>
      <c r="T45" s="37">
        <f>SUMPRODUCT(LTA!J45:AN45,LTA!J$101:AN$101,LTA!J$104:AN$104)</f>
        <v>241.82999999999998</v>
      </c>
      <c r="U45" s="37">
        <f>SUMPRODUCT(LTA!J45:AN45,LTA!J$102:AN$102,LTA!J$104:AN$104)</f>
        <v>59.84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-243</v>
      </c>
      <c r="AA45" s="75">
        <f>STOA!I45</f>
        <v>0</v>
      </c>
      <c r="AB45" s="75">
        <f>-STOA!O45</f>
        <v>-100</v>
      </c>
      <c r="AC45">
        <f t="shared" si="0"/>
        <v>12.789361831116789</v>
      </c>
      <c r="AD45">
        <f t="shared" si="1"/>
        <v>766.61938494362539</v>
      </c>
      <c r="AE45">
        <f>'IDT-1'!C45</f>
        <v>0</v>
      </c>
      <c r="AF45" s="24"/>
      <c r="AG45">
        <f t="shared" si="2"/>
        <v>766.61938494362539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-27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45.587856403987217</v>
      </c>
      <c r="J46">
        <f>Bawana_RLNG!Q46</f>
        <v>0</v>
      </c>
      <c r="K46">
        <f>Bawana_Spot!Q46</f>
        <v>0</v>
      </c>
      <c r="L46">
        <f>TWOMCL!P46</f>
        <v>0.61267902481104974</v>
      </c>
      <c r="M46">
        <f>EDWPCL!T46</f>
        <v>0</v>
      </c>
      <c r="N46">
        <f>'MSW BWN'!T46</f>
        <v>4.4836399999999994</v>
      </c>
      <c r="O46">
        <f>BYPL_ISGS_exbus!DM46</f>
        <v>686.33554935807501</v>
      </c>
      <c r="P46" s="36">
        <v>68.347388031183115</v>
      </c>
      <c r="Q46" s="36">
        <v>11.6</v>
      </c>
      <c r="R46" s="38">
        <v>24.449999999999996</v>
      </c>
      <c r="S46" s="38">
        <v>0</v>
      </c>
      <c r="T46" s="37">
        <f>SUMPRODUCT(LTA!J46:AN46,LTA!J$101:AN$101,LTA!J$104:AN$104)</f>
        <v>247.2</v>
      </c>
      <c r="U46" s="37">
        <f>SUMPRODUCT(LTA!J46:AN46,LTA!J$102:AN$102,LTA!J$104:AN$104)</f>
        <v>59.84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-238</v>
      </c>
      <c r="AA46" s="75">
        <f>STOA!I46</f>
        <v>0</v>
      </c>
      <c r="AB46" s="75">
        <f>-STOA!O46</f>
        <v>-100</v>
      </c>
      <c r="AC46">
        <f t="shared" si="0"/>
        <v>12.82561341615574</v>
      </c>
      <c r="AD46">
        <f t="shared" si="1"/>
        <v>772.90726940190063</v>
      </c>
      <c r="AE46">
        <f>'IDT-1'!C46</f>
        <v>0</v>
      </c>
      <c r="AF46" s="24"/>
      <c r="AG46">
        <f t="shared" si="2"/>
        <v>772.90726940190063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-31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6.2757699999999987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45.587856403987217</v>
      </c>
      <c r="J47">
        <f>Bawana_RLNG!Q47</f>
        <v>0</v>
      </c>
      <c r="K47">
        <f>Bawana_Spot!Q47</f>
        <v>0</v>
      </c>
      <c r="L47">
        <f>TWOMCL!P47</f>
        <v>0.61267902481104974</v>
      </c>
      <c r="M47">
        <f>EDWPCL!T47</f>
        <v>0</v>
      </c>
      <c r="N47">
        <f>'MSW BWN'!T47</f>
        <v>4.5429119999999985</v>
      </c>
      <c r="O47">
        <f>BYPL_ISGS_exbus!DM47</f>
        <v>683.10057842079073</v>
      </c>
      <c r="P47" s="36">
        <v>68.347388031183115</v>
      </c>
      <c r="Q47" s="36">
        <v>11.6</v>
      </c>
      <c r="R47" s="38">
        <v>24.449999999999996</v>
      </c>
      <c r="S47" s="38">
        <v>0</v>
      </c>
      <c r="T47" s="37">
        <f>SUMPRODUCT(LTA!J47:AN47,LTA!J$101:AN$101,LTA!J$104:AN$104)</f>
        <v>250.57</v>
      </c>
      <c r="U47" s="37">
        <f>SUMPRODUCT(LTA!J47:AN47,LTA!J$102:AN$102,LTA!J$104:AN$104)</f>
        <v>59.84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-233</v>
      </c>
      <c r="AA47" s="75">
        <f>STOA!I47</f>
        <v>0</v>
      </c>
      <c r="AB47" s="75">
        <f>-STOA!O47</f>
        <v>-100</v>
      </c>
      <c r="AC47">
        <f t="shared" si="0"/>
        <v>12.64935123285988</v>
      </c>
      <c r="AD47">
        <f t="shared" si="1"/>
        <v>794.27783264791208</v>
      </c>
      <c r="AE47">
        <f>'IDT-1'!C47</f>
        <v>0</v>
      </c>
      <c r="AF47" s="24"/>
      <c r="AG47">
        <f t="shared" si="2"/>
        <v>794.27783264791208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-15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6.2757699999999987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45.587856403987217</v>
      </c>
      <c r="J48">
        <f>Bawana_RLNG!Q48</f>
        <v>0</v>
      </c>
      <c r="K48">
        <f>Bawana_Spot!Q48</f>
        <v>0</v>
      </c>
      <c r="L48">
        <f>TWOMCL!P48</f>
        <v>0.58471869736103321</v>
      </c>
      <c r="M48">
        <f>EDWPCL!T48</f>
        <v>0</v>
      </c>
      <c r="N48">
        <f>'MSW BWN'!T48</f>
        <v>4.5476919999999987</v>
      </c>
      <c r="O48">
        <f>BYPL_ISGS_exbus!DM48</f>
        <v>683.10057842079073</v>
      </c>
      <c r="P48" s="36">
        <v>68.347388031183115</v>
      </c>
      <c r="Q48" s="36">
        <v>11.6</v>
      </c>
      <c r="R48" s="38">
        <v>24.449999999999996</v>
      </c>
      <c r="S48" s="38">
        <v>0</v>
      </c>
      <c r="T48" s="37">
        <f>SUMPRODUCT(LTA!J48:AN48,LTA!J$101:AN$101,LTA!J$104:AN$104)</f>
        <v>251.49</v>
      </c>
      <c r="U48" s="37">
        <f>SUMPRODUCT(LTA!J48:AN48,LTA!J$102:AN$102,LTA!J$104:AN$104)</f>
        <v>59.84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-223</v>
      </c>
      <c r="AA48" s="75">
        <f>STOA!I48</f>
        <v>0</v>
      </c>
      <c r="AB48" s="75">
        <f>-STOA!O48</f>
        <v>-100</v>
      </c>
      <c r="AC48">
        <f t="shared" si="0"/>
        <v>12.656884518109299</v>
      </c>
      <c r="AD48">
        <f t="shared" si="1"/>
        <v>795.16711903521264</v>
      </c>
      <c r="AE48">
        <f>'IDT-1'!C48</f>
        <v>0</v>
      </c>
      <c r="AF48" s="24"/>
      <c r="AG48">
        <f t="shared" si="2"/>
        <v>795.16711903521264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-25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6.2757699999999987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45.587856403987217</v>
      </c>
      <c r="J49">
        <f>Bawana_RLNG!Q49</f>
        <v>0</v>
      </c>
      <c r="K49">
        <f>Bawana_Spot!Q49</f>
        <v>0</v>
      </c>
      <c r="L49">
        <f>TWOMCL!P49</f>
        <v>0.61180460415496929</v>
      </c>
      <c r="M49">
        <f>EDWPCL!T49</f>
        <v>0</v>
      </c>
      <c r="N49">
        <f>'MSW BWN'!T49</f>
        <v>4.5151879999999984</v>
      </c>
      <c r="O49">
        <f>BYPL_ISGS_exbus!DM49</f>
        <v>683.10057842079073</v>
      </c>
      <c r="P49" s="36">
        <v>68.347388031183115</v>
      </c>
      <c r="Q49" s="36">
        <v>11.6</v>
      </c>
      <c r="R49" s="38">
        <v>24.449999999999996</v>
      </c>
      <c r="S49" s="38">
        <v>0</v>
      </c>
      <c r="T49" s="37">
        <f>SUMPRODUCT(LTA!J49:AN49,LTA!J$101:AN$101,LTA!J$104:AN$104)</f>
        <v>254.01</v>
      </c>
      <c r="U49" s="37">
        <f>SUMPRODUCT(LTA!J49:AN49,LTA!J$102:AN$102,LTA!J$104:AN$104)</f>
        <v>59.84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-233</v>
      </c>
      <c r="AA49" s="75">
        <f>STOA!I49</f>
        <v>0</v>
      </c>
      <c r="AB49" s="75">
        <f>-STOA!O49</f>
        <v>-100</v>
      </c>
      <c r="AC49">
        <f t="shared" si="0"/>
        <v>12.737305110200591</v>
      </c>
      <c r="AD49">
        <f t="shared" si="1"/>
        <v>790.60128034991521</v>
      </c>
      <c r="AE49">
        <f>'IDT-1'!C49</f>
        <v>0</v>
      </c>
      <c r="AF49" s="24"/>
      <c r="AG49">
        <f t="shared" si="2"/>
        <v>790.60128034991521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-22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6.2757699999999987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45.587856403987217</v>
      </c>
      <c r="J50">
        <f>Bawana_RLNG!Q50</f>
        <v>0</v>
      </c>
      <c r="K50">
        <f>Bawana_Spot!Q50</f>
        <v>0</v>
      </c>
      <c r="L50">
        <f>TWOMCL!P50</f>
        <v>0.61267902481104974</v>
      </c>
      <c r="M50">
        <f>EDWPCL!T50</f>
        <v>0</v>
      </c>
      <c r="N50">
        <f>'MSW BWN'!T50</f>
        <v>4.3268559999999994</v>
      </c>
      <c r="O50">
        <f>BYPL_ISGS_exbus!DM50</f>
        <v>683.10057842079073</v>
      </c>
      <c r="P50" s="36">
        <v>68.347388031183115</v>
      </c>
      <c r="Q50" s="36">
        <v>11.6</v>
      </c>
      <c r="R50" s="38">
        <v>24.449999999999996</v>
      </c>
      <c r="S50" s="38">
        <v>0</v>
      </c>
      <c r="T50" s="37">
        <f>SUMPRODUCT(LTA!J50:AN50,LTA!J$101:AN$101,LTA!J$104:AN$104)</f>
        <v>254.11</v>
      </c>
      <c r="U50" s="37">
        <f>SUMPRODUCT(LTA!J50:AN50,LTA!J$102:AN$102,LTA!J$104:AN$104)</f>
        <v>59.84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-238</v>
      </c>
      <c r="AA50" s="75">
        <f>STOA!I50</f>
        <v>0</v>
      </c>
      <c r="AB50" s="75">
        <f>-STOA!O50</f>
        <v>-100</v>
      </c>
      <c r="AC50">
        <f t="shared" si="0"/>
        <v>12.736570466534104</v>
      </c>
      <c r="AD50">
        <f t="shared" si="1"/>
        <v>790.51455741423808</v>
      </c>
      <c r="AE50">
        <f>'IDT-1'!C50</f>
        <v>0</v>
      </c>
      <c r="AF50" s="24"/>
      <c r="AG50">
        <f t="shared" si="2"/>
        <v>790.51455741423808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-17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6.2757699999999987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45.587856403987217</v>
      </c>
      <c r="J51">
        <f>Bawana_RLNG!Q51</f>
        <v>0</v>
      </c>
      <c r="K51">
        <f>Bawana_Spot!Q51</f>
        <v>0</v>
      </c>
      <c r="L51">
        <f>TWOMCL!P51</f>
        <v>0.61267902481104974</v>
      </c>
      <c r="M51">
        <f>EDWPCL!T51</f>
        <v>0</v>
      </c>
      <c r="N51">
        <f>'MSW BWN'!T51</f>
        <v>4.2035319999999992</v>
      </c>
      <c r="O51">
        <f>BYPL_ISGS_exbus!DM51</f>
        <v>678.89019321616877</v>
      </c>
      <c r="P51" s="36">
        <v>46.418063816475495</v>
      </c>
      <c r="Q51" s="36">
        <v>11.6</v>
      </c>
      <c r="R51" s="38">
        <v>24.449999999999996</v>
      </c>
      <c r="S51" s="38">
        <v>0</v>
      </c>
      <c r="T51" s="37">
        <f>SUMPRODUCT(LTA!J51:AN51,LTA!J$101:AN$101,LTA!J$104:AN$104)</f>
        <v>254.44</v>
      </c>
      <c r="U51" s="37">
        <f>SUMPRODUCT(LTA!J51:AN51,LTA!J$102:AN$102,LTA!J$104:AN$104)</f>
        <v>59.84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-227</v>
      </c>
      <c r="AA51" s="75">
        <f>STOA!I51</f>
        <v>0</v>
      </c>
      <c r="AB51" s="75">
        <f>-STOA!O51</f>
        <v>-100</v>
      </c>
      <c r="AC51">
        <f t="shared" si="0"/>
        <v>12.281540569514842</v>
      </c>
      <c r="AD51">
        <f t="shared" si="1"/>
        <v>793.03655389192772</v>
      </c>
      <c r="AE51">
        <f>'IDT-1'!C51</f>
        <v>0</v>
      </c>
      <c r="AF51" s="24"/>
      <c r="AG51">
        <f t="shared" si="2"/>
        <v>793.03655389192772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45.587856403987217</v>
      </c>
      <c r="J52">
        <f>Bawana_RLNG!Q52</f>
        <v>0</v>
      </c>
      <c r="K52">
        <f>Bawana_Spot!Q52</f>
        <v>0</v>
      </c>
      <c r="L52">
        <f>TWOMCL!P52</f>
        <v>0.61267902481104974</v>
      </c>
      <c r="M52">
        <f>EDWPCL!T52</f>
        <v>0</v>
      </c>
      <c r="N52">
        <f>'MSW BWN'!T52</f>
        <v>4.0199799999999994</v>
      </c>
      <c r="O52">
        <f>BYPL_ISGS_exbus!DM52</f>
        <v>679.17555491616872</v>
      </c>
      <c r="P52" s="36">
        <v>51.25</v>
      </c>
      <c r="Q52" s="36">
        <v>11.6</v>
      </c>
      <c r="R52" s="38">
        <v>24.449999999999996</v>
      </c>
      <c r="S52" s="38">
        <v>0</v>
      </c>
      <c r="T52" s="37">
        <f>SUMPRODUCT(LTA!J52:AN52,LTA!J$101:AN$101,LTA!J$104:AN$104)</f>
        <v>254.78000000000003</v>
      </c>
      <c r="U52" s="37">
        <f>SUMPRODUCT(LTA!J52:AN52,LTA!J$102:AN$102,LTA!J$104:AN$104)</f>
        <v>60.18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-232</v>
      </c>
      <c r="AA52" s="75">
        <f>STOA!I52</f>
        <v>0</v>
      </c>
      <c r="AB52" s="75">
        <f>-STOA!O52</f>
        <v>-100</v>
      </c>
      <c r="AC52">
        <f t="shared" si="0"/>
        <v>12.371051823560895</v>
      </c>
      <c r="AD52">
        <f t="shared" si="1"/>
        <v>793.56078852140627</v>
      </c>
      <c r="AE52">
        <f>'IDT-1'!C52</f>
        <v>0</v>
      </c>
      <c r="AF52" s="24"/>
      <c r="AG52">
        <f t="shared" si="2"/>
        <v>793.56078852140627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45.587856403987217</v>
      </c>
      <c r="J53">
        <f>Bawana_RLNG!Q53</f>
        <v>0</v>
      </c>
      <c r="K53">
        <f>Bawana_Spot!Q53</f>
        <v>0</v>
      </c>
      <c r="L53">
        <f>TWOMCL!P53</f>
        <v>0.61267902481104974</v>
      </c>
      <c r="M53">
        <f>EDWPCL!T53</f>
        <v>0</v>
      </c>
      <c r="N53">
        <f>'MSW BWN'!T53</f>
        <v>4.2723639999999996</v>
      </c>
      <c r="O53">
        <f>BYPL_ISGS_exbus!DM53</f>
        <v>680.2454596199824</v>
      </c>
      <c r="P53" s="36">
        <v>53.187842365730972</v>
      </c>
      <c r="Q53" s="36">
        <v>11.6</v>
      </c>
      <c r="R53" s="38">
        <v>24.449999999999996</v>
      </c>
      <c r="S53" s="38">
        <v>0</v>
      </c>
      <c r="T53" s="37">
        <f>SUMPRODUCT(LTA!J53:AN53,LTA!J$101:AN$101,LTA!J$104:AN$104)</f>
        <v>257.27</v>
      </c>
      <c r="U53" s="37">
        <f>SUMPRODUCT(LTA!J53:AN53,LTA!J$102:AN$102,LTA!J$104:AN$104)</f>
        <v>63.019999999999996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-242</v>
      </c>
      <c r="AA53" s="75">
        <f>STOA!I53</f>
        <v>0</v>
      </c>
      <c r="AB53" s="75">
        <f>-STOA!O53</f>
        <v>-100</v>
      </c>
      <c r="AC53">
        <f t="shared" si="0"/>
        <v>12.527920501793957</v>
      </c>
      <c r="AD53">
        <f t="shared" si="1"/>
        <v>791.99405091271774</v>
      </c>
      <c r="AE53">
        <f>'IDT-1'!C53</f>
        <v>0</v>
      </c>
      <c r="AF53" s="24"/>
      <c r="AG53">
        <f t="shared" si="2"/>
        <v>791.99405091271774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45.587856403987217</v>
      </c>
      <c r="J54">
        <f>Bawana_RLNG!Q54</f>
        <v>0</v>
      </c>
      <c r="K54">
        <f>Bawana_Spot!Q54</f>
        <v>0</v>
      </c>
      <c r="L54">
        <f>TWOMCL!P54</f>
        <v>0.61267902481104974</v>
      </c>
      <c r="M54">
        <f>EDWPCL!T54</f>
        <v>0</v>
      </c>
      <c r="N54">
        <f>'MSW BWN'!T54</f>
        <v>4.4788599999999983</v>
      </c>
      <c r="O54">
        <f>BYPL_ISGS_exbus!DM54</f>
        <v>680.2454596199824</v>
      </c>
      <c r="P54" s="36">
        <v>68.347388031183115</v>
      </c>
      <c r="Q54" s="36">
        <v>11.6</v>
      </c>
      <c r="R54" s="38">
        <v>24.449999999999996</v>
      </c>
      <c r="S54" s="38">
        <v>0</v>
      </c>
      <c r="T54" s="37">
        <f>SUMPRODUCT(LTA!J54:AN54,LTA!J$101:AN$101,LTA!J$104:AN$104)</f>
        <v>258.27</v>
      </c>
      <c r="U54" s="37">
        <f>SUMPRODUCT(LTA!J54:AN54,LTA!J$102:AN$102,LTA!J$104:AN$104)</f>
        <v>63.34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-272</v>
      </c>
      <c r="AA54" s="75">
        <f>STOA!I54</f>
        <v>0</v>
      </c>
      <c r="AB54" s="75">
        <f>-STOA!O54</f>
        <v>-100</v>
      </c>
      <c r="AC54">
        <f t="shared" si="0"/>
        <v>12.922217983530428</v>
      </c>
      <c r="AD54">
        <f t="shared" si="1"/>
        <v>778.28579509643339</v>
      </c>
      <c r="AE54">
        <f>'IDT-1'!C54</f>
        <v>0</v>
      </c>
      <c r="AF54" s="24"/>
      <c r="AG54">
        <f t="shared" si="2"/>
        <v>778.28579509643339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45.587856403987217</v>
      </c>
      <c r="J55">
        <f>Bawana_RLNG!Q55</f>
        <v>0</v>
      </c>
      <c r="K55">
        <f>Bawana_Spot!Q55</f>
        <v>0</v>
      </c>
      <c r="L55">
        <f>TWOMCL!P55</f>
        <v>0.60184615384615381</v>
      </c>
      <c r="M55">
        <f>EDWPCL!T55</f>
        <v>0</v>
      </c>
      <c r="N55">
        <f>'MSW BWN'!T55</f>
        <v>4.5429119999999985</v>
      </c>
      <c r="O55">
        <f>BYPL_ISGS_exbus!DM55</f>
        <v>687.56986480970568</v>
      </c>
      <c r="P55" s="36">
        <v>68.349999999999994</v>
      </c>
      <c r="Q55" s="36">
        <v>11.599999999999998</v>
      </c>
      <c r="R55" s="38">
        <v>24.449999999999996</v>
      </c>
      <c r="S55" s="38">
        <v>0</v>
      </c>
      <c r="T55" s="37">
        <f>SUMPRODUCT(LTA!J55:AN55,LTA!J$101:AN$101,LTA!J$104:AN$104)</f>
        <v>258.94</v>
      </c>
      <c r="U55" s="37">
        <f>SUMPRODUCT(LTA!J55:AN55,LTA!J$102:AN$102,LTA!J$104:AN$104)</f>
        <v>63.68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-297</v>
      </c>
      <c r="AA55" s="75">
        <f>STOA!I55</f>
        <v>0</v>
      </c>
      <c r="AB55" s="75">
        <f>-STOA!O55</f>
        <v>-100</v>
      </c>
      <c r="AC55">
        <f t="shared" si="0"/>
        <v>13.513090911468289</v>
      </c>
      <c r="AD55">
        <f t="shared" si="1"/>
        <v>797.82515845607088</v>
      </c>
      <c r="AE55">
        <f>'IDT-1'!C55</f>
        <v>0</v>
      </c>
      <c r="AF55" s="24"/>
      <c r="AG55">
        <f t="shared" si="2"/>
        <v>797.82515845607088</v>
      </c>
      <c r="AI55" s="34">
        <f>PXIL!I55</f>
        <v>0</v>
      </c>
      <c r="AJ55" s="34">
        <f>PXIL!O55</f>
        <v>0</v>
      </c>
      <c r="AK55" s="34">
        <f>RTM_IEX!I55</f>
        <v>36.74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45.587856403987217</v>
      </c>
      <c r="J56">
        <f>Bawana_RLNG!Q56</f>
        <v>0</v>
      </c>
      <c r="K56">
        <f>Bawana_Spot!Q56</f>
        <v>0</v>
      </c>
      <c r="L56">
        <f>TWOMCL!P56</f>
        <v>0.61267902481104974</v>
      </c>
      <c r="M56">
        <f>EDWPCL!T56</f>
        <v>0</v>
      </c>
      <c r="N56">
        <f>'MSW BWN'!T56</f>
        <v>4.4606959999999996</v>
      </c>
      <c r="O56">
        <f>BYPL_ISGS_exbus!DM56</f>
        <v>687.56986480970568</v>
      </c>
      <c r="P56" s="36">
        <v>68.350000000000009</v>
      </c>
      <c r="Q56" s="36">
        <v>11.599999999999998</v>
      </c>
      <c r="R56" s="38">
        <v>24.449999999999996</v>
      </c>
      <c r="S56" s="38">
        <v>0</v>
      </c>
      <c r="T56" s="37">
        <f>SUMPRODUCT(LTA!J56:AN56,LTA!J$101:AN$101,LTA!J$104:AN$104)</f>
        <v>260.59999999999997</v>
      </c>
      <c r="U56" s="37">
        <f>SUMPRODUCT(LTA!J56:AN56,LTA!J$102:AN$102,LTA!J$104:AN$104)</f>
        <v>64.02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-312</v>
      </c>
      <c r="AA56" s="75">
        <f>STOA!I56</f>
        <v>0</v>
      </c>
      <c r="AB56" s="75">
        <f>-STOA!O56</f>
        <v>-100</v>
      </c>
      <c r="AC56">
        <f t="shared" si="0"/>
        <v>13.672654659057729</v>
      </c>
      <c r="AD56">
        <f t="shared" si="1"/>
        <v>786.53421157944626</v>
      </c>
      <c r="AE56">
        <f>'IDT-1'!C56</f>
        <v>0</v>
      </c>
      <c r="AF56" s="24"/>
      <c r="AG56">
        <f t="shared" si="2"/>
        <v>786.53421157944626</v>
      </c>
      <c r="AI56" s="34">
        <f>PXIL!I56</f>
        <v>0</v>
      </c>
      <c r="AJ56" s="34">
        <f>PXIL!O56</f>
        <v>0</v>
      </c>
      <c r="AK56" s="34">
        <f>RTM_IEX!I56</f>
        <v>38.68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45.587856403987217</v>
      </c>
      <c r="J57">
        <f>Bawana_RLNG!Q57</f>
        <v>0</v>
      </c>
      <c r="K57">
        <f>Bawana_Spot!Q57</f>
        <v>0</v>
      </c>
      <c r="L57">
        <f>TWOMCL!P57</f>
        <v>0.61267902481104974</v>
      </c>
      <c r="M57">
        <f>EDWPCL!T57</f>
        <v>0</v>
      </c>
      <c r="N57">
        <f>'MSW BWN'!T57</f>
        <v>4.7035199999999993</v>
      </c>
      <c r="O57">
        <f>BYPL_ISGS_exbus!DM57</f>
        <v>687.56986480970568</v>
      </c>
      <c r="P57" s="36">
        <v>68.350000000000009</v>
      </c>
      <c r="Q57" s="36">
        <v>11.599999999999998</v>
      </c>
      <c r="R57" s="38">
        <v>24.449999999999996</v>
      </c>
      <c r="S57" s="38">
        <v>0</v>
      </c>
      <c r="T57" s="37">
        <f>SUMPRODUCT(LTA!J57:AN57,LTA!J$101:AN$101,LTA!J$104:AN$104)</f>
        <v>262.39999999999998</v>
      </c>
      <c r="U57" s="37">
        <f>SUMPRODUCT(LTA!J57:AN57,LTA!J$102:AN$102,LTA!J$104:AN$104)</f>
        <v>64.52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-307</v>
      </c>
      <c r="AA57" s="75">
        <f>STOA!I57</f>
        <v>0</v>
      </c>
      <c r="AB57" s="75">
        <f>-STOA!O57</f>
        <v>-100</v>
      </c>
      <c r="AC57">
        <f t="shared" si="0"/>
        <v>13.529858592033282</v>
      </c>
      <c r="AD57">
        <f t="shared" si="1"/>
        <v>779.71983164647054</v>
      </c>
      <c r="AE57">
        <f>'IDT-1'!C57</f>
        <v>0</v>
      </c>
      <c r="AF57" s="24"/>
      <c r="AG57">
        <f t="shared" si="2"/>
        <v>779.71983164647054</v>
      </c>
      <c r="AI57" s="34">
        <f>PXIL!I57</f>
        <v>0</v>
      </c>
      <c r="AJ57" s="34">
        <f>PXIL!O57</f>
        <v>0</v>
      </c>
      <c r="AK57" s="34">
        <f>RTM_IEX!I57</f>
        <v>24.18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6.2757699999999987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45.587856403987217</v>
      </c>
      <c r="J58">
        <f>Bawana_RLNG!Q58</f>
        <v>0</v>
      </c>
      <c r="K58">
        <f>Bawana_Spot!Q58</f>
        <v>0</v>
      </c>
      <c r="L58">
        <f>TWOMCL!P58</f>
        <v>0.60923076923076935</v>
      </c>
      <c r="M58">
        <f>EDWPCL!T58</f>
        <v>0</v>
      </c>
      <c r="N58">
        <f>'MSW BWN'!T58</f>
        <v>4.639467999999999</v>
      </c>
      <c r="O58">
        <f>BYPL_ISGS_exbus!DM58</f>
        <v>686.45552061962121</v>
      </c>
      <c r="P58" s="36">
        <v>68.347388031183115</v>
      </c>
      <c r="Q58" s="36">
        <v>11.6</v>
      </c>
      <c r="R58" s="38">
        <v>24.449999999999996</v>
      </c>
      <c r="S58" s="38">
        <v>0</v>
      </c>
      <c r="T58" s="37">
        <f>SUMPRODUCT(LTA!J58:AN58,LTA!J$101:AN$101,LTA!J$104:AN$104)</f>
        <v>264.39999999999998</v>
      </c>
      <c r="U58" s="37">
        <f>SUMPRODUCT(LTA!J58:AN58,LTA!J$102:AN$102,LTA!J$104:AN$104)</f>
        <v>65.02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-307</v>
      </c>
      <c r="AA58" s="75">
        <f>STOA!I58</f>
        <v>0</v>
      </c>
      <c r="AB58" s="75">
        <f>-STOA!O58</f>
        <v>-100</v>
      </c>
      <c r="AC58">
        <f t="shared" si="0"/>
        <v>13.500253158151637</v>
      </c>
      <c r="AD58">
        <f t="shared" si="1"/>
        <v>776.22498066587059</v>
      </c>
      <c r="AE58">
        <f>'IDT-1'!C58</f>
        <v>0</v>
      </c>
      <c r="AF58" s="24"/>
      <c r="AG58">
        <f t="shared" si="2"/>
        <v>776.22498066587059</v>
      </c>
      <c r="AI58" s="34">
        <f>PXIL!I58</f>
        <v>0</v>
      </c>
      <c r="AJ58" s="34">
        <f>PXIL!O58</f>
        <v>0</v>
      </c>
      <c r="AK58" s="34">
        <f>RTM_IEX!I58</f>
        <v>19.34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6.2757699999999987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45.587856403987217</v>
      </c>
      <c r="J59">
        <f>Bawana_RLNG!Q59</f>
        <v>0</v>
      </c>
      <c r="K59">
        <f>Bawana_Spot!Q59</f>
        <v>0</v>
      </c>
      <c r="L59">
        <f>TWOMCL!P59</f>
        <v>0.61267902481104974</v>
      </c>
      <c r="M59">
        <f>EDWPCL!T59</f>
        <v>0</v>
      </c>
      <c r="N59">
        <f>'MSW BWN'!T59</f>
        <v>4.5104079999999991</v>
      </c>
      <c r="O59">
        <f>BYPL_ISGS_exbus!DM59</f>
        <v>673.24084754953094</v>
      </c>
      <c r="P59" s="36">
        <v>68.347388031183115</v>
      </c>
      <c r="Q59" s="36">
        <v>11.6</v>
      </c>
      <c r="R59" s="38">
        <v>24.449999999999996</v>
      </c>
      <c r="S59" s="38">
        <v>0</v>
      </c>
      <c r="T59" s="37">
        <f>SUMPRODUCT(LTA!J59:AN59,LTA!J$101:AN$101,LTA!J$104:AN$104)</f>
        <v>265.02</v>
      </c>
      <c r="U59" s="37">
        <f>SUMPRODUCT(LTA!J59:AN59,LTA!J$102:AN$102,LTA!J$104:AN$104)</f>
        <v>94.36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-318</v>
      </c>
      <c r="AA59" s="75">
        <f>STOA!I59</f>
        <v>0</v>
      </c>
      <c r="AB59" s="75">
        <f>-STOA!O59</f>
        <v>-100</v>
      </c>
      <c r="AC59">
        <f t="shared" si="0"/>
        <v>13.570585500683533</v>
      </c>
      <c r="AD59">
        <f t="shared" si="1"/>
        <v>762.43436350882882</v>
      </c>
      <c r="AE59">
        <f>'IDT-1'!C59</f>
        <v>0</v>
      </c>
      <c r="AF59" s="24"/>
      <c r="AG59">
        <f t="shared" si="2"/>
        <v>762.43436350882882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6.2757699999999987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45.587856403987217</v>
      </c>
      <c r="J60">
        <f>Bawana_RLNG!Q60</f>
        <v>0</v>
      </c>
      <c r="K60">
        <f>Bawana_Spot!Q60</f>
        <v>0</v>
      </c>
      <c r="L60">
        <f>TWOMCL!P60</f>
        <v>0.57147220662549136</v>
      </c>
      <c r="M60">
        <f>EDWPCL!T60</f>
        <v>0</v>
      </c>
      <c r="N60">
        <f>'MSW BWN'!T60</f>
        <v>4.4511359999999991</v>
      </c>
      <c r="O60">
        <f>BYPL_ISGS_exbus!DM60</f>
        <v>673.24074708536716</v>
      </c>
      <c r="P60" s="36">
        <v>68.347388031183115</v>
      </c>
      <c r="Q60" s="36">
        <v>11.6</v>
      </c>
      <c r="R60" s="38">
        <v>24.449999999999996</v>
      </c>
      <c r="S60" s="38">
        <v>0</v>
      </c>
      <c r="T60" s="37">
        <f>SUMPRODUCT(LTA!J60:AN60,LTA!J$101:AN$101,LTA!J$104:AN$104)</f>
        <v>263.3</v>
      </c>
      <c r="U60" s="37">
        <f>SUMPRODUCT(LTA!J60:AN60,LTA!J$102:AN$102,LTA!J$104:AN$104)</f>
        <v>97.6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-308</v>
      </c>
      <c r="AA60" s="75">
        <f>STOA!I60</f>
        <v>0</v>
      </c>
      <c r="AB60" s="75">
        <f>-STOA!O60</f>
        <v>-100</v>
      </c>
      <c r="AC60">
        <f t="shared" si="0"/>
        <v>13.497797057462908</v>
      </c>
      <c r="AD60">
        <f t="shared" si="1"/>
        <v>773.92657266970002</v>
      </c>
      <c r="AE60">
        <f>'IDT-1'!C60</f>
        <v>0</v>
      </c>
      <c r="AF60" s="24"/>
      <c r="AG60">
        <f t="shared" si="2"/>
        <v>773.92657266970002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6.2757699999999987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45.587856403987217</v>
      </c>
      <c r="J61">
        <f>Bawana_RLNG!Q61</f>
        <v>0</v>
      </c>
      <c r="K61">
        <f>Bawana_Spot!Q61</f>
        <v>0</v>
      </c>
      <c r="L61">
        <f>TWOMCL!P61</f>
        <v>0.53298596294216727</v>
      </c>
      <c r="M61">
        <f>EDWPCL!T61</f>
        <v>0</v>
      </c>
      <c r="N61">
        <f>'MSW BWN'!T61</f>
        <v>4.3775239999999993</v>
      </c>
      <c r="O61">
        <f>BYPL_ISGS_exbus!DM61</f>
        <v>673.38152863692835</v>
      </c>
      <c r="P61" s="36">
        <v>68.347388031183115</v>
      </c>
      <c r="Q61" s="36">
        <v>11.599999999999998</v>
      </c>
      <c r="R61" s="38">
        <v>24.449999999999996</v>
      </c>
      <c r="S61" s="38">
        <v>0</v>
      </c>
      <c r="T61" s="37">
        <f>SUMPRODUCT(LTA!J61:AN61,LTA!J$101:AN$101,LTA!J$104:AN$104)</f>
        <v>256.3</v>
      </c>
      <c r="U61" s="37">
        <f>SUMPRODUCT(LTA!J61:AN61,LTA!J$102:AN$102,LTA!J$104:AN$104)</f>
        <v>93.100000000000009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-298</v>
      </c>
      <c r="AA61" s="75">
        <f>STOA!I61</f>
        <v>0</v>
      </c>
      <c r="AB61" s="75">
        <f>-STOA!O61</f>
        <v>-100</v>
      </c>
      <c r="AC61">
        <f t="shared" si="0"/>
        <v>13.31672642000019</v>
      </c>
      <c r="AD61">
        <f t="shared" si="1"/>
        <v>772.6363266150405</v>
      </c>
      <c r="AE61">
        <f>'IDT-1'!C61</f>
        <v>0</v>
      </c>
      <c r="AF61" s="24"/>
      <c r="AG61">
        <f t="shared" si="2"/>
        <v>772.6363266150405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6.2757699999999987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45.587856403987217</v>
      </c>
      <c r="J62">
        <f>Bawana_RLNG!Q62</f>
        <v>0</v>
      </c>
      <c r="K62">
        <f>Bawana_Spot!Q62</f>
        <v>0</v>
      </c>
      <c r="L62">
        <f>TWOMCL!P62</f>
        <v>0.51657271195957333</v>
      </c>
      <c r="M62">
        <f>EDWPCL!T62</f>
        <v>0</v>
      </c>
      <c r="N62">
        <f>'MSW BWN'!T62</f>
        <v>4.285747999999999</v>
      </c>
      <c r="O62">
        <f>BYPL_ISGS_exbus!DM62</f>
        <v>672.21097405654086</v>
      </c>
      <c r="P62" s="36">
        <v>68.347388031183115</v>
      </c>
      <c r="Q62" s="36">
        <v>11.599999999999998</v>
      </c>
      <c r="R62" s="38">
        <v>24.449999999999996</v>
      </c>
      <c r="S62" s="38">
        <v>0</v>
      </c>
      <c r="T62" s="37">
        <f>SUMPRODUCT(LTA!J62:AN62,LTA!J$101:AN$101,LTA!J$104:AN$104)</f>
        <v>250.69</v>
      </c>
      <c r="U62" s="37">
        <f>SUMPRODUCT(LTA!J62:AN62,LTA!J$102:AN$102,LTA!J$104:AN$104)</f>
        <v>93.600000000000009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-278</v>
      </c>
      <c r="AA62" s="75">
        <f>STOA!I62</f>
        <v>0</v>
      </c>
      <c r="AB62" s="75">
        <f>-STOA!O62</f>
        <v>-100</v>
      </c>
      <c r="AC62">
        <f t="shared" si="0"/>
        <v>13.0936378173189</v>
      </c>
      <c r="AD62">
        <f t="shared" si="1"/>
        <v>786.4706713863518</v>
      </c>
      <c r="AE62">
        <f>'IDT-1'!C62</f>
        <v>0</v>
      </c>
      <c r="AF62" s="24"/>
      <c r="AG62">
        <f t="shared" si="2"/>
        <v>786.4706713863518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6.2757699999999987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45.587856403987217</v>
      </c>
      <c r="J63">
        <f>Bawana_RLNG!Q63</f>
        <v>0</v>
      </c>
      <c r="K63">
        <f>Bawana_Spot!Q63</f>
        <v>0</v>
      </c>
      <c r="L63">
        <f>TWOMCL!P63</f>
        <v>0.54209545199326226</v>
      </c>
      <c r="M63">
        <f>EDWPCL!T63</f>
        <v>0</v>
      </c>
      <c r="N63">
        <f>'MSW BWN'!T63</f>
        <v>4.2953079999999995</v>
      </c>
      <c r="O63">
        <f>BYPL_ISGS_exbus!DM63</f>
        <v>678.98638407131921</v>
      </c>
      <c r="P63" s="36">
        <v>68.347388031183115</v>
      </c>
      <c r="Q63" s="36">
        <v>11.599999999999998</v>
      </c>
      <c r="R63" s="38">
        <v>24.449999999999996</v>
      </c>
      <c r="S63" s="38">
        <v>0</v>
      </c>
      <c r="T63" s="37">
        <f>SUMPRODUCT(LTA!J63:AN63,LTA!J$101:AN$101,LTA!J$104:AN$104)</f>
        <v>241.22</v>
      </c>
      <c r="U63" s="37">
        <f>SUMPRODUCT(LTA!J63:AN63,LTA!J$102:AN$102,LTA!J$104:AN$104)</f>
        <v>94.42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-293</v>
      </c>
      <c r="AA63" s="75">
        <f>STOA!I63</f>
        <v>0</v>
      </c>
      <c r="AB63" s="75">
        <f>-STOA!O63</f>
        <v>-100</v>
      </c>
      <c r="AC63">
        <f t="shared" si="0"/>
        <v>13.205253322332659</v>
      </c>
      <c r="AD63">
        <f t="shared" si="1"/>
        <v>769.51954863615026</v>
      </c>
      <c r="AE63">
        <f>'IDT-1'!C63</f>
        <v>0</v>
      </c>
      <c r="AF63" s="24"/>
      <c r="AG63">
        <f t="shared" si="2"/>
        <v>769.51954863615026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6.2757699999999987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45.587856403987217</v>
      </c>
      <c r="J64">
        <f>Bawana_RLNG!Q64</f>
        <v>0</v>
      </c>
      <c r="K64">
        <f>Bawana_Spot!Q64</f>
        <v>0</v>
      </c>
      <c r="L64">
        <f>TWOMCL!P64</f>
        <v>0.58353284671532857</v>
      </c>
      <c r="M64">
        <f>EDWPCL!T64</f>
        <v>0</v>
      </c>
      <c r="N64">
        <f>'MSW BWN'!T64</f>
        <v>4.3459759999999994</v>
      </c>
      <c r="O64">
        <f>BYPL_ISGS_exbus!DM64</f>
        <v>683.03446256563882</v>
      </c>
      <c r="P64" s="36">
        <v>68.347388031183115</v>
      </c>
      <c r="Q64" s="36">
        <v>11.599999999999998</v>
      </c>
      <c r="R64" s="38">
        <v>24.449999999999996</v>
      </c>
      <c r="S64" s="38">
        <v>0</v>
      </c>
      <c r="T64" s="37">
        <f>SUMPRODUCT(LTA!J64:AN64,LTA!J$101:AN$101,LTA!J$104:AN$104)</f>
        <v>230.34</v>
      </c>
      <c r="U64" s="37">
        <f>SUMPRODUCT(LTA!J64:AN64,LTA!J$102:AN$102,LTA!J$104:AN$104)</f>
        <v>95.63000000000001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-283</v>
      </c>
      <c r="AA64" s="75">
        <f>STOA!I64</f>
        <v>0</v>
      </c>
      <c r="AB64" s="75">
        <f>-STOA!O64</f>
        <v>-100</v>
      </c>
      <c r="AC64">
        <f t="shared" si="0"/>
        <v>13.074091289751719</v>
      </c>
      <c r="AD64">
        <f t="shared" si="1"/>
        <v>774.12089455777289</v>
      </c>
      <c r="AE64">
        <f>'IDT-1'!C64</f>
        <v>0</v>
      </c>
      <c r="AF64" s="24"/>
      <c r="AG64">
        <f t="shared" si="2"/>
        <v>774.12089455777289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6.2757699999999987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47.6</v>
      </c>
      <c r="J65">
        <f>Bawana_RLNG!Q65</f>
        <v>0</v>
      </c>
      <c r="K65">
        <f>Bawana_Spot!Q65</f>
        <v>0</v>
      </c>
      <c r="L65">
        <f>TWOMCL!P65</f>
        <v>0.60805839416058394</v>
      </c>
      <c r="M65">
        <f>EDWPCL!T65</f>
        <v>0</v>
      </c>
      <c r="N65">
        <f>'MSW BWN'!T65</f>
        <v>4.2542</v>
      </c>
      <c r="O65">
        <f>BYPL_ISGS_exbus!DM65</f>
        <v>681.09784787193666</v>
      </c>
      <c r="P65" s="36">
        <v>68.347388031183115</v>
      </c>
      <c r="Q65" s="36">
        <v>11.599999999999998</v>
      </c>
      <c r="R65" s="38">
        <v>24.449999999999996</v>
      </c>
      <c r="S65" s="38">
        <v>0</v>
      </c>
      <c r="T65" s="37">
        <f>SUMPRODUCT(LTA!J65:AN65,LTA!J$101:AN$101,LTA!J$104:AN$104)</f>
        <v>217.8</v>
      </c>
      <c r="U65" s="37">
        <f>SUMPRODUCT(LTA!J65:AN65,LTA!J$102:AN$102,LTA!J$104:AN$104)</f>
        <v>99.26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-278</v>
      </c>
      <c r="AA65" s="75">
        <f>STOA!I65</f>
        <v>0</v>
      </c>
      <c r="AB65" s="75">
        <f>-STOA!O65</f>
        <v>-100</v>
      </c>
      <c r="AC65">
        <f t="shared" si="0"/>
        <v>12.95696104010522</v>
      </c>
      <c r="AD65">
        <f t="shared" si="1"/>
        <v>770.33630325717513</v>
      </c>
      <c r="AE65">
        <f>'IDT-1'!C65</f>
        <v>0</v>
      </c>
      <c r="AF65" s="24"/>
      <c r="AG65">
        <f t="shared" si="2"/>
        <v>770.33630325717513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6.2757699999999987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47.6</v>
      </c>
      <c r="J66">
        <f>Bawana_RLNG!Q66</f>
        <v>0</v>
      </c>
      <c r="K66">
        <f>Bawana_Spot!Q66</f>
        <v>0</v>
      </c>
      <c r="L66">
        <f>TWOMCL!P66</f>
        <v>0.61267902481104974</v>
      </c>
      <c r="M66">
        <f>EDWPCL!T66</f>
        <v>0</v>
      </c>
      <c r="N66">
        <f>'MSW BWN'!T66</f>
        <v>4.2083119999999994</v>
      </c>
      <c r="O66">
        <f>BYPL_ISGS_exbus!DM66</f>
        <v>681.20791894329841</v>
      </c>
      <c r="P66" s="36">
        <v>68.347388031183115</v>
      </c>
      <c r="Q66" s="36">
        <v>11.599999999999998</v>
      </c>
      <c r="R66" s="38">
        <v>24.449999999999996</v>
      </c>
      <c r="S66" s="38">
        <v>0</v>
      </c>
      <c r="T66" s="37">
        <f>SUMPRODUCT(LTA!J66:AN66,LTA!J$101:AN$101,LTA!J$104:AN$104)</f>
        <v>202.78</v>
      </c>
      <c r="U66" s="37">
        <f>SUMPRODUCT(LTA!J66:AN66,LTA!J$102:AN$102,LTA!J$104:AN$104)</f>
        <v>99.600000000000009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-273</v>
      </c>
      <c r="AA66" s="75">
        <f>STOA!I66</f>
        <v>0</v>
      </c>
      <c r="AB66" s="75">
        <f>-STOA!O66</f>
        <v>-100</v>
      </c>
      <c r="AC66">
        <f t="shared" si="0"/>
        <v>12.791871202577678</v>
      </c>
      <c r="AD66">
        <f t="shared" si="1"/>
        <v>760.8901967967148</v>
      </c>
      <c r="AE66">
        <f>'IDT-1'!C66</f>
        <v>0</v>
      </c>
      <c r="AF66" s="24"/>
      <c r="AG66">
        <f t="shared" si="2"/>
        <v>760.8901967967148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6.2757699999999987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47.6</v>
      </c>
      <c r="J67">
        <f>Bawana_RLNG!Q67</f>
        <v>0</v>
      </c>
      <c r="K67">
        <f>Bawana_Spot!Q67</f>
        <v>0</v>
      </c>
      <c r="L67">
        <f>TWOMCL!P67</f>
        <v>0.61267902481104974</v>
      </c>
      <c r="M67">
        <f>EDWPCL!T67</f>
        <v>0</v>
      </c>
      <c r="N67">
        <f>'MSW BWN'!T67</f>
        <v>4.2628039999999983</v>
      </c>
      <c r="O67">
        <f>BYPL_ISGS_exbus!DM67</f>
        <v>688.64781763559938</v>
      </c>
      <c r="P67" s="36">
        <v>68.347388031183115</v>
      </c>
      <c r="Q67" s="36">
        <v>11.6</v>
      </c>
      <c r="R67" s="38">
        <v>24.449999999999996</v>
      </c>
      <c r="S67" s="38">
        <v>0</v>
      </c>
      <c r="T67" s="37">
        <f>SUMPRODUCT(LTA!J67:AN67,LTA!J$101:AN$101,LTA!J$104:AN$104)</f>
        <v>182.29000000000002</v>
      </c>
      <c r="U67" s="37">
        <f>SUMPRODUCT(LTA!J67:AN67,LTA!J$102:AN$102,LTA!J$104:AN$104)</f>
        <v>120.04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-263</v>
      </c>
      <c r="AA67" s="75">
        <f>STOA!I67</f>
        <v>0</v>
      </c>
      <c r="AB67" s="75">
        <f>-STOA!O67</f>
        <v>-100</v>
      </c>
      <c r="AC67">
        <f t="shared" si="0"/>
        <v>12.769692507144116</v>
      </c>
      <c r="AD67">
        <f t="shared" si="1"/>
        <v>778.3567661844495</v>
      </c>
      <c r="AE67">
        <f>'IDT-1'!C67</f>
        <v>0</v>
      </c>
      <c r="AF67" s="24"/>
      <c r="AG67">
        <f t="shared" si="2"/>
        <v>778.3567661844495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6.2757699999999987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47.6</v>
      </c>
      <c r="J68">
        <f>Bawana_RLNG!Q68</f>
        <v>0</v>
      </c>
      <c r="K68">
        <f>Bawana_Spot!Q68</f>
        <v>0</v>
      </c>
      <c r="L68">
        <f>TWOMCL!P68</f>
        <v>0.60336889387984283</v>
      </c>
      <c r="M68">
        <f>EDWPCL!T68</f>
        <v>0</v>
      </c>
      <c r="N68">
        <f>'MSW BWN'!T68</f>
        <v>4.1758079999999991</v>
      </c>
      <c r="O68">
        <f>BYPL_ISGS_exbus!DM68</f>
        <v>689.33572643035575</v>
      </c>
      <c r="P68" s="36">
        <v>68.347388031183115</v>
      </c>
      <c r="Q68" s="36">
        <v>11.6</v>
      </c>
      <c r="R68" s="38">
        <v>24.449999999999996</v>
      </c>
      <c r="S68" s="38">
        <v>0</v>
      </c>
      <c r="T68" s="37">
        <f>SUMPRODUCT(LTA!J68:AN68,LTA!J$101:AN$101,LTA!J$104:AN$104)</f>
        <v>164.45</v>
      </c>
      <c r="U68" s="37">
        <f>SUMPRODUCT(LTA!J68:AN68,LTA!J$102:AN$102,LTA!J$104:AN$104)</f>
        <v>120.86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-279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12.76723249311847</v>
      </c>
      <c r="AD68">
        <f t="shared" ref="AD68:AD98" si="4">SUM(B68:AB68,AI68:AV68)-AC68</f>
        <v>745.93082886230002</v>
      </c>
      <c r="AE68">
        <f>'IDT-1'!C68</f>
        <v>0</v>
      </c>
      <c r="AF68" s="24"/>
      <c r="AG68">
        <f t="shared" ref="AG68:AG98" si="5">SUM(AD68:AF68)</f>
        <v>745.93082886230002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6.2757699999999987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47.6</v>
      </c>
      <c r="J69">
        <f>Bawana_RLNG!Q69</f>
        <v>0</v>
      </c>
      <c r="K69">
        <f>Bawana_Spot!Q69</f>
        <v>0</v>
      </c>
      <c r="L69">
        <f>TWOMCL!P69</f>
        <v>0.61267902481104974</v>
      </c>
      <c r="M69">
        <f>EDWPCL!T69</f>
        <v>0</v>
      </c>
      <c r="N69">
        <f>'MSW BWN'!T69</f>
        <v>4.2446399999999995</v>
      </c>
      <c r="O69">
        <f>BYPL_ISGS_exbus!DM69</f>
        <v>689.32665245008729</v>
      </c>
      <c r="P69" s="36">
        <v>68.347388031183115</v>
      </c>
      <c r="Q69" s="36">
        <v>11.6</v>
      </c>
      <c r="R69" s="38">
        <v>24.449999999999996</v>
      </c>
      <c r="S69" s="38">
        <v>0</v>
      </c>
      <c r="T69" s="37">
        <f>SUMPRODUCT(LTA!J69:AN69,LTA!J$101:AN$101,LTA!J$104:AN$104)</f>
        <v>137.28</v>
      </c>
      <c r="U69" s="37">
        <f>SUMPRODUCT(LTA!J69:AN69,LTA!J$102:AN$102,LTA!J$104:AN$104)</f>
        <v>116.54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-254</v>
      </c>
      <c r="AA69" s="75">
        <f>STOA!I69</f>
        <v>0</v>
      </c>
      <c r="AB69" s="75">
        <f>-STOA!O69</f>
        <v>-100</v>
      </c>
      <c r="AC69">
        <f t="shared" si="3"/>
        <v>12.535201722461814</v>
      </c>
      <c r="AD69">
        <f t="shared" si="4"/>
        <v>768.75192778361975</v>
      </c>
      <c r="AE69">
        <f>'IDT-1'!C69</f>
        <v>0</v>
      </c>
      <c r="AF69" s="24"/>
      <c r="AG69">
        <f t="shared" si="5"/>
        <v>768.75192778361975</v>
      </c>
      <c r="AI69" s="34">
        <f>PXIL!I69</f>
        <v>0</v>
      </c>
      <c r="AJ69" s="34">
        <f>PXIL!O69</f>
        <v>0</v>
      </c>
      <c r="AK69" s="34">
        <f>RTM_IEX!I69</f>
        <v>29.01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6.2757699999999987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47.6</v>
      </c>
      <c r="J70">
        <f>Bawana_RLNG!Q70</f>
        <v>0</v>
      </c>
      <c r="K70">
        <f>Bawana_Spot!Q70</f>
        <v>0</v>
      </c>
      <c r="L70">
        <f>TWOMCL!P70</f>
        <v>0.61267902481104974</v>
      </c>
      <c r="M70">
        <f>EDWPCL!T70</f>
        <v>0</v>
      </c>
      <c r="N70">
        <f>'MSW BWN'!T70</f>
        <v>4.1853679999999995</v>
      </c>
      <c r="O70">
        <f>BYPL_ISGS_exbus!DM70</f>
        <v>740.19562645509939</v>
      </c>
      <c r="P70" s="36">
        <v>68.347388031183115</v>
      </c>
      <c r="Q70" s="36">
        <v>11.6</v>
      </c>
      <c r="R70" s="38">
        <v>24.449999999999996</v>
      </c>
      <c r="S70" s="38">
        <v>0</v>
      </c>
      <c r="T70" s="37">
        <f>SUMPRODUCT(LTA!J70:AN70,LTA!J$101:AN$101,LTA!J$104:AN$104)</f>
        <v>119.56</v>
      </c>
      <c r="U70" s="37">
        <f>SUMPRODUCT(LTA!J70:AN70,LTA!J$102:AN$102,LTA!J$104:AN$104)</f>
        <v>117.04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-279</v>
      </c>
      <c r="AA70" s="75">
        <f>STOA!I70</f>
        <v>0</v>
      </c>
      <c r="AB70" s="75">
        <f>-STOA!O70</f>
        <v>-100</v>
      </c>
      <c r="AC70">
        <f t="shared" si="3"/>
        <v>13.069790162426141</v>
      </c>
      <c r="AD70">
        <f t="shared" si="4"/>
        <v>781.64704134866747</v>
      </c>
      <c r="AE70">
        <f>'IDT-1'!C70</f>
        <v>0</v>
      </c>
      <c r="AF70" s="24"/>
      <c r="AG70">
        <f t="shared" si="5"/>
        <v>781.64704134866747</v>
      </c>
      <c r="AI70" s="34">
        <f>PXIL!I70</f>
        <v>0</v>
      </c>
      <c r="AJ70" s="34">
        <f>PXIL!O70</f>
        <v>0</v>
      </c>
      <c r="AK70" s="34">
        <f>RTM_IEX!I70</f>
        <v>33.85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6.2757699999999987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47.6</v>
      </c>
      <c r="J71">
        <f>Bawana_RLNG!Q71</f>
        <v>0</v>
      </c>
      <c r="K71">
        <f>Bawana_Spot!Q71</f>
        <v>0</v>
      </c>
      <c r="L71">
        <f>TWOMCL!P71</f>
        <v>0.61267902481104974</v>
      </c>
      <c r="M71">
        <f>EDWPCL!T71</f>
        <v>0</v>
      </c>
      <c r="N71">
        <f>'MSW BWN'!T71</f>
        <v>4.0658679999999991</v>
      </c>
      <c r="O71">
        <f>BYPL_ISGS_exbus!DM71</f>
        <v>763.50824092092637</v>
      </c>
      <c r="P71" s="36">
        <v>68.347388031183115</v>
      </c>
      <c r="Q71" s="36">
        <v>22.15</v>
      </c>
      <c r="R71" s="38">
        <v>20.869999999999997</v>
      </c>
      <c r="S71" s="38">
        <v>0</v>
      </c>
      <c r="T71" s="37">
        <f>SUMPRODUCT(LTA!J71:AN71,LTA!J$101:AN$101,LTA!J$104:AN$104)</f>
        <v>109.12</v>
      </c>
      <c r="U71" s="37">
        <f>SUMPRODUCT(LTA!J71:AN71,LTA!J$102:AN$102,LTA!J$104:AN$104)</f>
        <v>117.36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-259</v>
      </c>
      <c r="AA71" s="75">
        <f>STOA!I71</f>
        <v>0</v>
      </c>
      <c r="AB71" s="75">
        <f>-STOA!O71</f>
        <v>-100</v>
      </c>
      <c r="AC71">
        <f t="shared" si="3"/>
        <v>12.784389169441306</v>
      </c>
      <c r="AD71">
        <f t="shared" si="4"/>
        <v>788.12555680747914</v>
      </c>
      <c r="AE71">
        <f>'IDT-1'!C71</f>
        <v>0</v>
      </c>
      <c r="AF71" s="24"/>
      <c r="AG71">
        <f t="shared" si="5"/>
        <v>788.12555680747914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6.2757699999999987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47.6</v>
      </c>
      <c r="J72">
        <f>Bawana_RLNG!Q72</f>
        <v>0</v>
      </c>
      <c r="K72">
        <f>Bawana_Spot!Q72</f>
        <v>0</v>
      </c>
      <c r="L72">
        <f>TWOMCL!P72</f>
        <v>0.59411117349803488</v>
      </c>
      <c r="M72">
        <f>EDWPCL!T72</f>
        <v>0</v>
      </c>
      <c r="N72">
        <f>'MSW BWN'!T72</f>
        <v>3.9922559999999994</v>
      </c>
      <c r="O72">
        <f>BYPL_ISGS_exbus!DM72</f>
        <v>780.30900092883314</v>
      </c>
      <c r="P72" s="36">
        <v>68.347388031183115</v>
      </c>
      <c r="Q72" s="36">
        <v>22.15</v>
      </c>
      <c r="R72" s="38">
        <v>15.379999999999999</v>
      </c>
      <c r="S72" s="38">
        <v>0</v>
      </c>
      <c r="T72" s="37">
        <f>SUMPRODUCT(LTA!J72:AN72,LTA!J$101:AN$101,LTA!J$104:AN$104)</f>
        <v>93.26</v>
      </c>
      <c r="U72" s="37">
        <f>SUMPRODUCT(LTA!J72:AN72,LTA!J$102:AN$102,LTA!J$104:AN$104)</f>
        <v>117.7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-211</v>
      </c>
      <c r="AA72" s="75">
        <f>STOA!I72</f>
        <v>0</v>
      </c>
      <c r="AB72" s="75">
        <f>-STOA!O72</f>
        <v>-100</v>
      </c>
      <c r="AC72">
        <f t="shared" si="3"/>
        <v>12.341641671962019</v>
      </c>
      <c r="AD72">
        <f t="shared" si="4"/>
        <v>832.26688446155219</v>
      </c>
      <c r="AE72">
        <f>'IDT-1'!C72</f>
        <v>-31</v>
      </c>
      <c r="AF72" s="24"/>
      <c r="AG72">
        <f t="shared" si="5"/>
        <v>801.26688446155219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6.2757699999999987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47.6</v>
      </c>
      <c r="J73">
        <f>Bawana_RLNG!Q73</f>
        <v>0</v>
      </c>
      <c r="K73">
        <f>Bawana_Spot!Q73</f>
        <v>0</v>
      </c>
      <c r="L73">
        <f>TWOMCL!P73</f>
        <v>0.58168669286917474</v>
      </c>
      <c r="M73">
        <f>EDWPCL!T73</f>
        <v>0</v>
      </c>
      <c r="N73">
        <f>'MSW BWN'!T73</f>
        <v>4.3593599999999988</v>
      </c>
      <c r="O73">
        <f>BYPL_ISGS_exbus!DM73</f>
        <v>793.92323865025583</v>
      </c>
      <c r="P73" s="36">
        <v>68.347388031183115</v>
      </c>
      <c r="Q73" s="36">
        <v>22.15</v>
      </c>
      <c r="R73" s="38">
        <v>8.5399999999999991</v>
      </c>
      <c r="S73" s="38">
        <v>0</v>
      </c>
      <c r="T73" s="37">
        <f>SUMPRODUCT(LTA!J73:AN73,LTA!J$101:AN$101,LTA!J$104:AN$104)</f>
        <v>86.11</v>
      </c>
      <c r="U73" s="37">
        <f>SUMPRODUCT(LTA!J73:AN73,LTA!J$102:AN$102,LTA!J$104:AN$104)</f>
        <v>121.2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-176</v>
      </c>
      <c r="AA73" s="75">
        <f>STOA!I73</f>
        <v>0</v>
      </c>
      <c r="AB73" s="75">
        <f>-STOA!O73</f>
        <v>-100</v>
      </c>
      <c r="AC73">
        <f t="shared" si="3"/>
        <v>12.155602056413569</v>
      </c>
      <c r="AD73">
        <f t="shared" si="4"/>
        <v>880.60184131789447</v>
      </c>
      <c r="AE73">
        <f>'IDT-1'!C73</f>
        <v>-48</v>
      </c>
      <c r="AF73" s="24"/>
      <c r="AG73">
        <f t="shared" si="5"/>
        <v>832.60184131789447</v>
      </c>
      <c r="AI73" s="34">
        <f>PXIL!I73</f>
        <v>0</v>
      </c>
      <c r="AJ73" s="34">
        <f>PXIL!O73</f>
        <v>0</v>
      </c>
      <c r="AK73" s="34">
        <f>RTM_IEX!I73</f>
        <v>9.67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6.2757699999999987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47.6</v>
      </c>
      <c r="J74">
        <f>Bawana_RLNG!Q74</f>
        <v>0</v>
      </c>
      <c r="K74">
        <f>Bawana_Spot!Q74</f>
        <v>0</v>
      </c>
      <c r="L74">
        <f>TWOMCL!P74</f>
        <v>0.60669736103312755</v>
      </c>
      <c r="M74">
        <f>EDWPCL!T74</f>
        <v>0</v>
      </c>
      <c r="N74">
        <f>'MSW BWN'!T74</f>
        <v>4.4377519999999988</v>
      </c>
      <c r="O74">
        <f>BYPL_ISGS_exbus!DM74</f>
        <v>823.16583960711432</v>
      </c>
      <c r="P74" s="36">
        <v>68.347388031183115</v>
      </c>
      <c r="Q74" s="36">
        <v>22.15</v>
      </c>
      <c r="R74" s="38">
        <v>3.44</v>
      </c>
      <c r="S74" s="38">
        <v>0</v>
      </c>
      <c r="T74" s="37">
        <f>SUMPRODUCT(LTA!J74:AN74,LTA!J$101:AN$101,LTA!J$104:AN$104)</f>
        <v>71.510000000000005</v>
      </c>
      <c r="U74" s="37">
        <f>SUMPRODUCT(LTA!J74:AN74,LTA!J$102:AN$102,LTA!J$104:AN$104)</f>
        <v>120.86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-206</v>
      </c>
      <c r="AA74" s="75">
        <f>STOA!I74</f>
        <v>0</v>
      </c>
      <c r="AB74" s="75">
        <f>-STOA!O74</f>
        <v>-100</v>
      </c>
      <c r="AC74">
        <f t="shared" si="3"/>
        <v>12.487907218610431</v>
      </c>
      <c r="AD74">
        <f t="shared" si="4"/>
        <v>859.57553978072008</v>
      </c>
      <c r="AE74">
        <f>'IDT-1'!C74</f>
        <v>-22</v>
      </c>
      <c r="AF74" s="24"/>
      <c r="AG74">
        <f t="shared" si="5"/>
        <v>837.57553978072008</v>
      </c>
      <c r="AI74" s="34">
        <f>PXIL!I74</f>
        <v>0</v>
      </c>
      <c r="AJ74" s="34">
        <f>PXIL!O74</f>
        <v>0</v>
      </c>
      <c r="AK74" s="34">
        <f>RTM_IEX!I74</f>
        <v>9.67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6.2757699999999987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47.6</v>
      </c>
      <c r="J75">
        <f>Bawana_RLNG!Q75</f>
        <v>0</v>
      </c>
      <c r="K75">
        <f>Bawana_Spot!Q75</f>
        <v>0</v>
      </c>
      <c r="L75">
        <f>TWOMCL!P75</f>
        <v>0.60563279056709718</v>
      </c>
      <c r="M75">
        <f>EDWPCL!T75</f>
        <v>0</v>
      </c>
      <c r="N75">
        <f>'MSW BWN'!T75</f>
        <v>4.3727439999999991</v>
      </c>
      <c r="O75">
        <f>BYPL_ISGS_exbus!DM75</f>
        <v>834.29573108052568</v>
      </c>
      <c r="P75" s="36">
        <v>68.347388031183115</v>
      </c>
      <c r="Q75" s="36">
        <v>22.15</v>
      </c>
      <c r="R75" s="38">
        <v>0</v>
      </c>
      <c r="S75" s="38">
        <v>0</v>
      </c>
      <c r="T75" s="37">
        <f>SUMPRODUCT(LTA!J75:AN75,LTA!J$101:AN$101,LTA!J$104:AN$104)</f>
        <v>64.48</v>
      </c>
      <c r="U75" s="37">
        <f>SUMPRODUCT(LTA!J75:AN75,LTA!J$102:AN$102,LTA!J$104:AN$104)</f>
        <v>120.54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-169</v>
      </c>
      <c r="AA75" s="75">
        <f>STOA!I75</f>
        <v>0</v>
      </c>
      <c r="AB75" s="75">
        <f>-STOA!O75</f>
        <v>-100</v>
      </c>
      <c r="AC75">
        <f t="shared" si="3"/>
        <v>12.136202461574277</v>
      </c>
      <c r="AD75">
        <f t="shared" si="4"/>
        <v>892.37106344070162</v>
      </c>
      <c r="AE75">
        <f>'IDT-1'!C75</f>
        <v>-37</v>
      </c>
      <c r="AF75" s="24"/>
      <c r="AG75">
        <f t="shared" si="5"/>
        <v>855.37106344070162</v>
      </c>
      <c r="AI75" s="34">
        <f>PXIL!I75</f>
        <v>0</v>
      </c>
      <c r="AJ75" s="34">
        <f>PXIL!O75</f>
        <v>0</v>
      </c>
      <c r="AK75" s="34">
        <f>RTM_IEX!I75</f>
        <v>4.84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6.2757699999999987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47.6</v>
      </c>
      <c r="J76">
        <f>Bawana_RLNG!Q76</f>
        <v>0</v>
      </c>
      <c r="K76">
        <f>Bawana_Spot!Q76</f>
        <v>0</v>
      </c>
      <c r="L76">
        <f>TWOMCL!P76</f>
        <v>0.60226389668725444</v>
      </c>
      <c r="M76">
        <f>EDWPCL!T76</f>
        <v>0</v>
      </c>
      <c r="N76">
        <f>'MSW BWN'!T76</f>
        <v>4.4740799999999989</v>
      </c>
      <c r="O76">
        <f>BYPL_ISGS_exbus!DM76</f>
        <v>855.50840348089935</v>
      </c>
      <c r="P76" s="36">
        <v>68.347388031183115</v>
      </c>
      <c r="Q76" s="36">
        <v>22.15</v>
      </c>
      <c r="R76" s="38">
        <v>0</v>
      </c>
      <c r="S76" s="38">
        <v>0</v>
      </c>
      <c r="T76" s="37">
        <f>SUMPRODUCT(LTA!J76:AN76,LTA!J$101:AN$101,LTA!J$104:AN$104)</f>
        <v>56.480000000000004</v>
      </c>
      <c r="U76" s="37">
        <f>SUMPRODUCT(LTA!J76:AN76,LTA!J$102:AN$102,LTA!J$104:AN$104)</f>
        <v>120.2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-141</v>
      </c>
      <c r="AA76" s="75">
        <f>STOA!I76</f>
        <v>0</v>
      </c>
      <c r="AB76" s="75">
        <f>-STOA!O76</f>
        <v>-100</v>
      </c>
      <c r="AC76">
        <f t="shared" si="3"/>
        <v>12.007963417131931</v>
      </c>
      <c r="AD76">
        <f t="shared" si="4"/>
        <v>933.46994199163782</v>
      </c>
      <c r="AE76">
        <f>'IDT-1'!C76</f>
        <v>-73</v>
      </c>
      <c r="AF76" s="24"/>
      <c r="AG76">
        <f t="shared" si="5"/>
        <v>860.46994199163782</v>
      </c>
      <c r="AI76" s="34">
        <f>PXIL!I76</f>
        <v>0</v>
      </c>
      <c r="AJ76" s="34">
        <f>PXIL!O76</f>
        <v>0</v>
      </c>
      <c r="AK76" s="34">
        <f>RTM_IEX!I76</f>
        <v>4.84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6.2757699999999987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47.6</v>
      </c>
      <c r="J77">
        <f>Bawana_RLNG!Q77</f>
        <v>0</v>
      </c>
      <c r="K77">
        <f>Bawana_Spot!Q77</f>
        <v>0</v>
      </c>
      <c r="L77">
        <f>TWOMCL!P77</f>
        <v>0.58184839977540714</v>
      </c>
      <c r="M77">
        <f>EDWPCL!T77</f>
        <v>0</v>
      </c>
      <c r="N77">
        <f>'MSW BWN'!T77</f>
        <v>4.3956879999999989</v>
      </c>
      <c r="O77">
        <f>BYPL_ISGS_exbus!DM77</f>
        <v>854.97377841581658</v>
      </c>
      <c r="P77" s="36">
        <v>68.347388031183115</v>
      </c>
      <c r="Q77" s="36">
        <v>22.15</v>
      </c>
      <c r="R77" s="38">
        <v>0</v>
      </c>
      <c r="S77" s="38">
        <v>0</v>
      </c>
      <c r="T77" s="37">
        <f>SUMPRODUCT(LTA!J77:AN77,LTA!J$101:AN$101,LTA!J$104:AN$104)</f>
        <v>50.51</v>
      </c>
      <c r="U77" s="37">
        <f>SUMPRODUCT(LTA!J77:AN77,LTA!J$102:AN$102,LTA!J$104:AN$104)</f>
        <v>119.86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-126</v>
      </c>
      <c r="AA77" s="75">
        <f>STOA!I77</f>
        <v>0</v>
      </c>
      <c r="AB77" s="75">
        <f>-STOA!O77</f>
        <v>-100</v>
      </c>
      <c r="AC77">
        <f t="shared" si="3"/>
        <v>11.781915217737838</v>
      </c>
      <c r="AD77">
        <f t="shared" si="4"/>
        <v>936.91255762903711</v>
      </c>
      <c r="AE77">
        <f>'IDT-1'!C77</f>
        <v>-96</v>
      </c>
      <c r="AF77" s="24"/>
      <c r="AG77">
        <f t="shared" si="5"/>
        <v>840.91255762903711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6.2757699999999987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44.998014209434714</v>
      </c>
      <c r="J78">
        <f>Bawana_RLNG!Q78</f>
        <v>0</v>
      </c>
      <c r="K78">
        <f>Bawana_Spot!Q78</f>
        <v>0</v>
      </c>
      <c r="L78">
        <f>TWOMCL!P78</f>
        <v>0.61267902481104974</v>
      </c>
      <c r="M78">
        <f>EDWPCL!T78</f>
        <v>0</v>
      </c>
      <c r="N78">
        <f>'MSW BWN'!T78</f>
        <v>4.2494199999999998</v>
      </c>
      <c r="O78">
        <f>BYPL_ISGS_exbus!DM78</f>
        <v>845.30373567099889</v>
      </c>
      <c r="P78" s="36">
        <v>68.347388031183115</v>
      </c>
      <c r="Q78" s="36">
        <v>22.15</v>
      </c>
      <c r="R78" s="38">
        <v>0</v>
      </c>
      <c r="S78" s="38">
        <v>0</v>
      </c>
      <c r="T78" s="37">
        <f>SUMPRODUCT(LTA!J78:AN78,LTA!J$101:AN$101,LTA!J$104:AN$104)</f>
        <v>46.18</v>
      </c>
      <c r="U78" s="37">
        <f>SUMPRODUCT(LTA!J78:AN78,LTA!J$102:AN$102,LTA!J$104:AN$104)</f>
        <v>119.54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-55</v>
      </c>
      <c r="AA78" s="75">
        <f>STOA!I78</f>
        <v>0</v>
      </c>
      <c r="AB78" s="75">
        <f>-STOA!O78</f>
        <v>-100</v>
      </c>
      <c r="AC78">
        <f t="shared" si="3"/>
        <v>11.037348305623798</v>
      </c>
      <c r="AD78">
        <f t="shared" si="4"/>
        <v>991.61965863080388</v>
      </c>
      <c r="AE78">
        <f>'IDT-1'!C78</f>
        <v>-160</v>
      </c>
      <c r="AF78" s="24"/>
      <c r="AG78">
        <f t="shared" si="5"/>
        <v>831.61965863080388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6.2757699999999987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0.60673778775968568</v>
      </c>
      <c r="M79">
        <f>EDWPCL!T79</f>
        <v>0</v>
      </c>
      <c r="N79">
        <f>'MSW BWN'!T79</f>
        <v>4.2035319999999992</v>
      </c>
      <c r="O79">
        <f>BYPL_ISGS_exbus!DM79</f>
        <v>862.50972531345542</v>
      </c>
      <c r="P79" s="36">
        <v>68.347388031183115</v>
      </c>
      <c r="Q79" s="36">
        <v>22.15</v>
      </c>
      <c r="R79" s="38">
        <v>0</v>
      </c>
      <c r="S79" s="38">
        <v>0</v>
      </c>
      <c r="T79" s="37">
        <f>SUMPRODUCT(LTA!J79:AN79,LTA!J$101:AN$101,LTA!J$104:AN$104)</f>
        <v>38.33</v>
      </c>
      <c r="U79" s="37">
        <f>SUMPRODUCT(LTA!J79:AN79,LTA!J$102:AN$102,LTA!J$104:AN$104)</f>
        <v>116.86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-54</v>
      </c>
      <c r="AA79" s="75">
        <f>STOA!I79</f>
        <v>0</v>
      </c>
      <c r="AB79" s="75">
        <f>-STOA!O79</f>
        <v>-100</v>
      </c>
      <c r="AC79">
        <f t="shared" si="3"/>
        <v>11.372556138591287</v>
      </c>
      <c r="AD79">
        <f t="shared" si="4"/>
        <v>964.91059699380662</v>
      </c>
      <c r="AE79">
        <f>'IDT-1'!C79</f>
        <v>-165</v>
      </c>
      <c r="AF79" s="24"/>
      <c r="AG79">
        <f t="shared" si="5"/>
        <v>799.91059699380662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-34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6.2757699999999987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0.61267902481104974</v>
      </c>
      <c r="M80">
        <f>EDWPCL!T80</f>
        <v>0</v>
      </c>
      <c r="N80">
        <f>'MSW BWN'!T80</f>
        <v>4.3230319999999995</v>
      </c>
      <c r="O80">
        <f>BYPL_ISGS_exbus!DM80</f>
        <v>838.67307508487761</v>
      </c>
      <c r="P80" s="36">
        <v>68.347388031183115</v>
      </c>
      <c r="Q80" s="36">
        <v>22.15</v>
      </c>
      <c r="R80" s="38">
        <v>0</v>
      </c>
      <c r="S80" s="38">
        <v>0</v>
      </c>
      <c r="T80" s="37">
        <f>SUMPRODUCT(LTA!J80:AN80,LTA!J$101:AN$101,LTA!J$104:AN$104)</f>
        <v>37.33</v>
      </c>
      <c r="U80" s="37">
        <f>SUMPRODUCT(LTA!J80:AN80,LTA!J$102:AN$102,LTA!J$104:AN$104)</f>
        <v>116.7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-54</v>
      </c>
      <c r="AA80" s="75">
        <f>STOA!I80</f>
        <v>0</v>
      </c>
      <c r="AB80" s="75">
        <f>-STOA!O80</f>
        <v>-100</v>
      </c>
      <c r="AC80">
        <f t="shared" si="3"/>
        <v>10.875618620416239</v>
      </c>
      <c r="AD80">
        <f t="shared" si="4"/>
        <v>974.53632552045553</v>
      </c>
      <c r="AE80">
        <f>'IDT-1'!C80</f>
        <v>-177</v>
      </c>
      <c r="AF80" s="24"/>
      <c r="AG80">
        <f t="shared" si="5"/>
        <v>797.53632552045553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6.2757699999999987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0.61041661987647389</v>
      </c>
      <c r="M81">
        <f>EDWPCL!T81</f>
        <v>0</v>
      </c>
      <c r="N81">
        <f>'MSW BWN'!T81</f>
        <v>4.3039119999999995</v>
      </c>
      <c r="O81">
        <f>BYPL_ISGS_exbus!DM81</f>
        <v>827.86366658882264</v>
      </c>
      <c r="P81" s="36">
        <v>68.347388031183115</v>
      </c>
      <c r="Q81" s="36">
        <v>22.15</v>
      </c>
      <c r="R81" s="38">
        <v>0</v>
      </c>
      <c r="S81" s="38">
        <v>0</v>
      </c>
      <c r="T81" s="37">
        <f>SUMPRODUCT(LTA!J81:AN81,LTA!J$101:AN$101,LTA!J$104:AN$104)</f>
        <v>31.33</v>
      </c>
      <c r="U81" s="37">
        <f>SUMPRODUCT(LTA!J81:AN81,LTA!J$102:AN$102,LTA!J$104:AN$104)</f>
        <v>116.54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-54</v>
      </c>
      <c r="AA81" s="75">
        <f>STOA!I81</f>
        <v>0</v>
      </c>
      <c r="AB81" s="75">
        <f>-STOA!O81</f>
        <v>-100</v>
      </c>
      <c r="AC81">
        <f t="shared" si="3"/>
        <v>10.732895976847926</v>
      </c>
      <c r="AD81">
        <f t="shared" si="4"/>
        <v>957.6882572630343</v>
      </c>
      <c r="AE81">
        <f>'IDT-1'!C81</f>
        <v>-181</v>
      </c>
      <c r="AF81" s="24"/>
      <c r="AG81">
        <f t="shared" si="5"/>
        <v>776.6882572630343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6.2757699999999987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0.57264458169567667</v>
      </c>
      <c r="M82">
        <f>EDWPCL!T82</f>
        <v>0</v>
      </c>
      <c r="N82">
        <f>'MSW BWN'!T82</f>
        <v>4.3411959999999992</v>
      </c>
      <c r="O82">
        <f>BYPL_ISGS_exbus!DM82</f>
        <v>815.50840974101584</v>
      </c>
      <c r="P82" s="36">
        <v>68.347388031183115</v>
      </c>
      <c r="Q82" s="36">
        <v>22.15</v>
      </c>
      <c r="R82" s="38">
        <v>0</v>
      </c>
      <c r="S82" s="38">
        <v>0</v>
      </c>
      <c r="T82" s="37">
        <f>SUMPRODUCT(LTA!J82:AN82,LTA!J$101:AN$101,LTA!J$104:AN$104)</f>
        <v>31.67</v>
      </c>
      <c r="U82" s="37">
        <f>SUMPRODUCT(LTA!J82:AN82,LTA!J$102:AN$102,LTA!J$104:AN$104)</f>
        <v>116.2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-40</v>
      </c>
      <c r="AA82" s="75">
        <f>STOA!I82</f>
        <v>0</v>
      </c>
      <c r="AB82" s="75">
        <f>-STOA!O82</f>
        <v>-100</v>
      </c>
      <c r="AC82">
        <f t="shared" si="3"/>
        <v>10.510511511657183</v>
      </c>
      <c r="AD82">
        <f t="shared" si="4"/>
        <v>959.55489684223733</v>
      </c>
      <c r="AE82">
        <f>'IDT-1'!C82</f>
        <v>-183</v>
      </c>
      <c r="AF82" s="24"/>
      <c r="AG82">
        <f t="shared" si="5"/>
        <v>776.55489684223733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6.2757699999999987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44.999256873916273</v>
      </c>
      <c r="J83">
        <f>Bawana_RLNG!Q83</f>
        <v>0</v>
      </c>
      <c r="K83">
        <f>Bawana_Spot!Q83</f>
        <v>0</v>
      </c>
      <c r="L83">
        <f>TWOMCL!P83</f>
        <v>0.61267902481104974</v>
      </c>
      <c r="M83">
        <f>EDWPCL!T83</f>
        <v>0</v>
      </c>
      <c r="N83">
        <f>'MSW BWN'!T83</f>
        <v>4.2953079999999995</v>
      </c>
      <c r="O83">
        <f>BYPL_ISGS_exbus!DM83</f>
        <v>803.47944494194178</v>
      </c>
      <c r="P83" s="36">
        <v>68.347388031183115</v>
      </c>
      <c r="Q83" s="36">
        <v>22.15</v>
      </c>
      <c r="R83" s="38">
        <v>0</v>
      </c>
      <c r="S83" s="38">
        <v>0</v>
      </c>
      <c r="T83" s="37">
        <f>SUMPRODUCT(LTA!J83:AN83,LTA!J$101:AN$101,LTA!J$104:AN$104)</f>
        <v>32.33</v>
      </c>
      <c r="U83" s="37">
        <f>SUMPRODUCT(LTA!J83:AN83,LTA!J$102:AN$102,LTA!J$104:AN$104)</f>
        <v>115.86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-44</v>
      </c>
      <c r="AA83" s="75">
        <f>STOA!I83</f>
        <v>0</v>
      </c>
      <c r="AB83" s="75">
        <f>-STOA!O83</f>
        <v>-100</v>
      </c>
      <c r="AC83">
        <f t="shared" si="3"/>
        <v>10.445985426107583</v>
      </c>
      <c r="AD83">
        <f t="shared" si="4"/>
        <v>943.90386144574461</v>
      </c>
      <c r="AE83">
        <f>'IDT-1'!C83</f>
        <v>-192</v>
      </c>
      <c r="AF83" s="24"/>
      <c r="AG83">
        <f t="shared" si="5"/>
        <v>751.90386144574461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6.2757699999999987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44.999256873916273</v>
      </c>
      <c r="J84">
        <f>Bawana_RLNG!Q84</f>
        <v>0</v>
      </c>
      <c r="K84">
        <f>Bawana_Spot!Q84</f>
        <v>0</v>
      </c>
      <c r="L84">
        <f>TWOMCL!P84</f>
        <v>0.61267902481104974</v>
      </c>
      <c r="M84">
        <f>EDWPCL!T84</f>
        <v>0</v>
      </c>
      <c r="N84">
        <f>'MSW BWN'!T84</f>
        <v>4.088811999999999</v>
      </c>
      <c r="O84">
        <f>BYPL_ISGS_exbus!DM84</f>
        <v>792.04504274214617</v>
      </c>
      <c r="P84" s="36">
        <v>68.347388031183115</v>
      </c>
      <c r="Q84" s="36">
        <v>22.15</v>
      </c>
      <c r="R84" s="38">
        <v>0</v>
      </c>
      <c r="S84" s="38">
        <v>0</v>
      </c>
      <c r="T84" s="37">
        <f>SUMPRODUCT(LTA!J84:AN84,LTA!J$101:AN$101,LTA!J$104:AN$104)</f>
        <v>34.33</v>
      </c>
      <c r="U84" s="37">
        <f>SUMPRODUCT(LTA!J84:AN84,LTA!J$102:AN$102,LTA!J$104:AN$104)</f>
        <v>115.7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-59</v>
      </c>
      <c r="AA84" s="75">
        <f>STOA!I84</f>
        <v>0</v>
      </c>
      <c r="AB84" s="75">
        <f>-STOA!O84</f>
        <v>-100</v>
      </c>
      <c r="AC84">
        <f t="shared" si="3"/>
        <v>10.490725247102636</v>
      </c>
      <c r="AD84">
        <f t="shared" si="4"/>
        <v>919.05822342495401</v>
      </c>
      <c r="AE84">
        <f>'IDT-1'!C84</f>
        <v>-185</v>
      </c>
      <c r="AF84" s="24"/>
      <c r="AG84">
        <f t="shared" si="5"/>
        <v>734.05822342495401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6.2757699999999987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0.61267902481104974</v>
      </c>
      <c r="M85">
        <f>EDWPCL!T85</f>
        <v>0</v>
      </c>
      <c r="N85">
        <f>'MSW BWN'!T85</f>
        <v>4.3364159999999989</v>
      </c>
      <c r="O85">
        <f>BYPL_ISGS_exbus!DM85</f>
        <v>792.04504274214617</v>
      </c>
      <c r="P85" s="36">
        <v>68.347388031183115</v>
      </c>
      <c r="Q85" s="36">
        <v>22.15</v>
      </c>
      <c r="R85" s="38">
        <v>0</v>
      </c>
      <c r="S85" s="38">
        <v>0</v>
      </c>
      <c r="T85" s="37">
        <f>SUMPRODUCT(LTA!J85:AN85,LTA!J$101:AN$101,LTA!J$104:AN$104)</f>
        <v>35</v>
      </c>
      <c r="U85" s="37">
        <f>SUMPRODUCT(LTA!J85:AN85,LTA!J$102:AN$102,LTA!J$104:AN$104)</f>
        <v>115.86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-74</v>
      </c>
      <c r="AA85" s="75">
        <f>STOA!I85</f>
        <v>0</v>
      </c>
      <c r="AB85" s="75">
        <f>-STOA!O85</f>
        <v>-100</v>
      </c>
      <c r="AC85">
        <f t="shared" si="3"/>
        <v>10.626850728835077</v>
      </c>
      <c r="AD85">
        <f t="shared" si="4"/>
        <v>905.00044506930521</v>
      </c>
      <c r="AE85">
        <f>'IDT-1'!C85</f>
        <v>-175</v>
      </c>
      <c r="AF85" s="24"/>
      <c r="AG85">
        <f t="shared" si="5"/>
        <v>730.00044506930521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6.2757699999999987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0.61267902481104974</v>
      </c>
      <c r="M86">
        <f>EDWPCL!T86</f>
        <v>0</v>
      </c>
      <c r="N86">
        <f>'MSW BWN'!T86</f>
        <v>4.2169159999999986</v>
      </c>
      <c r="O86">
        <f>BYPL_ISGS_exbus!DM86</f>
        <v>792.03389974317315</v>
      </c>
      <c r="P86" s="36">
        <v>68.347388031183115</v>
      </c>
      <c r="Q86" s="36">
        <v>22.15</v>
      </c>
      <c r="R86" s="38">
        <v>0</v>
      </c>
      <c r="S86" s="38">
        <v>0</v>
      </c>
      <c r="T86" s="37">
        <f>SUMPRODUCT(LTA!J86:AN86,LTA!J$101:AN$101,LTA!J$104:AN$104)</f>
        <v>35</v>
      </c>
      <c r="U86" s="37">
        <f>SUMPRODUCT(LTA!J86:AN86,LTA!J$102:AN$102,LTA!J$104:AN$104)</f>
        <v>116.04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-109</v>
      </c>
      <c r="AA86" s="75">
        <f>STOA!I86</f>
        <v>0</v>
      </c>
      <c r="AB86" s="75">
        <f>-STOA!O86</f>
        <v>-100</v>
      </c>
      <c r="AC86">
        <f t="shared" si="3"/>
        <v>10.923755848014817</v>
      </c>
      <c r="AD86">
        <f t="shared" si="4"/>
        <v>869.75289695115237</v>
      </c>
      <c r="AE86">
        <f>'IDT-1'!C86</f>
        <v>-156</v>
      </c>
      <c r="AF86" s="24"/>
      <c r="AG86">
        <f t="shared" si="5"/>
        <v>713.75289695115237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6.2757699999999987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0.61267902481104974</v>
      </c>
      <c r="M87">
        <f>EDWPCL!T87</f>
        <v>0</v>
      </c>
      <c r="N87">
        <f>'MSW BWN'!T87</f>
        <v>4.3086919999999989</v>
      </c>
      <c r="O87">
        <f>BYPL_ISGS_exbus!DM87</f>
        <v>785.02493680189059</v>
      </c>
      <c r="P87" s="36">
        <v>68.347388031183115</v>
      </c>
      <c r="Q87" s="36">
        <v>22.15</v>
      </c>
      <c r="R87" s="38">
        <v>0</v>
      </c>
      <c r="S87" s="38">
        <v>0</v>
      </c>
      <c r="T87" s="37">
        <f>SUMPRODUCT(LTA!J87:AN87,LTA!J$101:AN$101,LTA!J$104:AN$104)</f>
        <v>35.33</v>
      </c>
      <c r="U87" s="37">
        <f>SUMPRODUCT(LTA!J87:AN87,LTA!J$102:AN$102,LTA!J$104:AN$104)</f>
        <v>116.2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-241</v>
      </c>
      <c r="AA87" s="75">
        <f>STOA!I87</f>
        <v>0</v>
      </c>
      <c r="AB87" s="75">
        <f>-STOA!O87</f>
        <v>-100</v>
      </c>
      <c r="AC87">
        <f t="shared" si="3"/>
        <v>12.312872297393403</v>
      </c>
      <c r="AD87">
        <f t="shared" si="4"/>
        <v>768.6165935604912</v>
      </c>
      <c r="AE87">
        <f>'IDT-1'!C87</f>
        <v>-51</v>
      </c>
      <c r="AF87" s="24"/>
      <c r="AG87">
        <f t="shared" si="5"/>
        <v>717.6165935604912</v>
      </c>
      <c r="AI87" s="34">
        <f>PXIL!I87</f>
        <v>0</v>
      </c>
      <c r="AJ87" s="34">
        <f>PXIL!O87</f>
        <v>0</v>
      </c>
      <c r="AK87" s="34">
        <f>RTM_IEX!I87</f>
        <v>38.68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6.2757699999999987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0.61267902481104974</v>
      </c>
      <c r="M88">
        <f>EDWPCL!T88</f>
        <v>0</v>
      </c>
      <c r="N88">
        <f>'MSW BWN'!T88</f>
        <v>4.5562959999999988</v>
      </c>
      <c r="O88">
        <f>BYPL_ISGS_exbus!DM88</f>
        <v>786.09176948781374</v>
      </c>
      <c r="P88" s="36">
        <v>68.347388031183115</v>
      </c>
      <c r="Q88" s="36">
        <v>22.15</v>
      </c>
      <c r="R88" s="38">
        <v>0</v>
      </c>
      <c r="S88" s="38">
        <v>0</v>
      </c>
      <c r="T88" s="37">
        <f>SUMPRODUCT(LTA!J88:AN88,LTA!J$101:AN$101,LTA!J$104:AN$104)</f>
        <v>35</v>
      </c>
      <c r="U88" s="37">
        <f>SUMPRODUCT(LTA!J88:AN88,LTA!J$102:AN$102,LTA!J$104:AN$104)</f>
        <v>116.04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-266</v>
      </c>
      <c r="AA88" s="75">
        <f>STOA!I88</f>
        <v>0</v>
      </c>
      <c r="AB88" s="75">
        <f>-STOA!O88</f>
        <v>-100</v>
      </c>
      <c r="AC88">
        <f t="shared" si="3"/>
        <v>12.555936508677384</v>
      </c>
      <c r="AD88">
        <f t="shared" si="4"/>
        <v>747.09796603513053</v>
      </c>
      <c r="AE88">
        <f>'IDT-1'!C88</f>
        <v>-36</v>
      </c>
      <c r="AF88" s="24"/>
      <c r="AG88">
        <f t="shared" si="5"/>
        <v>711.09796603513053</v>
      </c>
      <c r="AI88" s="34">
        <f>PXIL!I88</f>
        <v>0</v>
      </c>
      <c r="AJ88" s="34">
        <f>PXIL!O88</f>
        <v>0</v>
      </c>
      <c r="AK88" s="34">
        <f>RTM_IEX!I88</f>
        <v>41.58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6.2757699999999987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0.61267902481104974</v>
      </c>
      <c r="M89">
        <f>EDWPCL!T89</f>
        <v>0</v>
      </c>
      <c r="N89">
        <f>'MSW BWN'!T89</f>
        <v>4.3459759999999994</v>
      </c>
      <c r="O89">
        <f>BYPL_ISGS_exbus!DM89</f>
        <v>786.09176948781374</v>
      </c>
      <c r="P89" s="36">
        <v>68.347388031183115</v>
      </c>
      <c r="Q89" s="36">
        <v>22.15</v>
      </c>
      <c r="R89" s="38">
        <v>0</v>
      </c>
      <c r="S89" s="38">
        <v>0</v>
      </c>
      <c r="T89" s="37">
        <f>SUMPRODUCT(LTA!J89:AN89,LTA!J$101:AN$101,LTA!J$104:AN$104)</f>
        <v>34.33</v>
      </c>
      <c r="U89" s="37">
        <f>SUMPRODUCT(LTA!J89:AN89,LTA!J$102:AN$102,LTA!J$104:AN$104)</f>
        <v>115.86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-291</v>
      </c>
      <c r="AA89" s="75">
        <f>STOA!I89</f>
        <v>0</v>
      </c>
      <c r="AB89" s="75">
        <f>-STOA!O89</f>
        <v>-100</v>
      </c>
      <c r="AC89">
        <f t="shared" si="3"/>
        <v>12.710088763799611</v>
      </c>
      <c r="AD89">
        <f t="shared" si="4"/>
        <v>715.08349378000821</v>
      </c>
      <c r="AE89">
        <f>'IDT-1'!C89</f>
        <v>-15</v>
      </c>
      <c r="AF89" s="24"/>
      <c r="AG89">
        <f t="shared" si="5"/>
        <v>700.08349378000821</v>
      </c>
      <c r="AI89" s="34">
        <f>PXIL!I89</f>
        <v>0</v>
      </c>
      <c r="AJ89" s="34">
        <f>PXIL!O89</f>
        <v>0</v>
      </c>
      <c r="AK89" s="34">
        <f>RTM_IEX!I89</f>
        <v>35.78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6.2757699999999987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0.59862549129702425</v>
      </c>
      <c r="M90">
        <f>EDWPCL!T90</f>
        <v>0</v>
      </c>
      <c r="N90">
        <f>'MSW BWN'!T90</f>
        <v>4.3268559999999994</v>
      </c>
      <c r="O90">
        <f>BYPL_ISGS_exbus!DM90</f>
        <v>782.64119763162523</v>
      </c>
      <c r="P90" s="36">
        <v>68.347388031183115</v>
      </c>
      <c r="Q90" s="36">
        <v>22.15</v>
      </c>
      <c r="R90" s="38">
        <v>0</v>
      </c>
      <c r="S90" s="38">
        <v>0</v>
      </c>
      <c r="T90" s="37">
        <f>SUMPRODUCT(LTA!J90:AN90,LTA!J$101:AN$101,LTA!J$104:AN$104)</f>
        <v>34.33</v>
      </c>
      <c r="U90" s="37">
        <f>SUMPRODUCT(LTA!J90:AN90,LTA!J$102:AN$102,LTA!J$104:AN$104)</f>
        <v>115.86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-311</v>
      </c>
      <c r="AA90" s="75">
        <f>STOA!I90</f>
        <v>0</v>
      </c>
      <c r="AB90" s="75">
        <f>-STOA!O90</f>
        <v>-100</v>
      </c>
      <c r="AC90">
        <f t="shared" si="3"/>
        <v>12.874608457023889</v>
      </c>
      <c r="AD90">
        <f t="shared" si="4"/>
        <v>694.33522869708133</v>
      </c>
      <c r="AE90">
        <f>'IDT-1'!C90</f>
        <v>0</v>
      </c>
      <c r="AF90" s="24"/>
      <c r="AG90">
        <f t="shared" si="5"/>
        <v>694.33522869708133</v>
      </c>
      <c r="AI90" s="34">
        <f>PXIL!I90</f>
        <v>0</v>
      </c>
      <c r="AJ90" s="34">
        <f>PXIL!O90</f>
        <v>0</v>
      </c>
      <c r="AK90" s="34">
        <f>RTM_IEX!I90</f>
        <v>38.68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6.2757699999999987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44.999256873916273</v>
      </c>
      <c r="J91">
        <f>Bawana_RLNG!Q91</f>
        <v>0</v>
      </c>
      <c r="K91">
        <f>Bawana_Spot!Q91</f>
        <v>0</v>
      </c>
      <c r="L91">
        <f>TWOMCL!P91</f>
        <v>0.61267902481104974</v>
      </c>
      <c r="M91">
        <f>EDWPCL!T91</f>
        <v>0</v>
      </c>
      <c r="N91">
        <f>'MSW BWN'!T91</f>
        <v>4.5104079999999991</v>
      </c>
      <c r="O91">
        <f>BYPL_ISGS_exbus!DM91</f>
        <v>778.59606368413461</v>
      </c>
      <c r="P91" s="36">
        <v>68.347388031183115</v>
      </c>
      <c r="Q91" s="36">
        <v>22.15</v>
      </c>
      <c r="R91" s="38">
        <v>0</v>
      </c>
      <c r="S91" s="38">
        <v>0</v>
      </c>
      <c r="T91" s="37">
        <f>SUMPRODUCT(LTA!J91:AN91,LTA!J$101:AN$101,LTA!J$104:AN$104)</f>
        <v>34</v>
      </c>
      <c r="U91" s="37">
        <f>SUMPRODUCT(LTA!J91:AN91,LTA!J$102:AN$102,LTA!J$104:AN$104)</f>
        <v>116.36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-76</v>
      </c>
      <c r="AA91" s="75">
        <f>STOA!I91</f>
        <v>0</v>
      </c>
      <c r="AB91" s="75">
        <f>-STOA!O91</f>
        <v>-176.74</v>
      </c>
      <c r="AC91">
        <f t="shared" si="3"/>
        <v>11.356821554546441</v>
      </c>
      <c r="AD91">
        <f t="shared" si="4"/>
        <v>833.0247440594984</v>
      </c>
      <c r="AE91">
        <f>'IDT-1'!C91</f>
        <v>-150</v>
      </c>
      <c r="AF91" s="24"/>
      <c r="AG91">
        <f t="shared" si="5"/>
        <v>683.0247440594984</v>
      </c>
      <c r="AI91" s="34">
        <f>PXIL!I91</f>
        <v>0</v>
      </c>
      <c r="AJ91" s="34">
        <f>PXIL!O91</f>
        <v>0</v>
      </c>
      <c r="AK91" s="34">
        <f>RTM_IEX!I91</f>
        <v>21.27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6.2757699999999987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44.999256873916273</v>
      </c>
      <c r="J92">
        <f>Bawana_RLNG!Q92</f>
        <v>0</v>
      </c>
      <c r="K92">
        <f>Bawana_Spot!Q92</f>
        <v>0</v>
      </c>
      <c r="L92">
        <f>TWOMCL!P92</f>
        <v>0.58888265019651886</v>
      </c>
      <c r="M92">
        <f>EDWPCL!T92</f>
        <v>0</v>
      </c>
      <c r="N92">
        <f>'MSW BWN'!T92</f>
        <v>4.4740799999999989</v>
      </c>
      <c r="O92">
        <f>BYPL_ISGS_exbus!DM92</f>
        <v>778.59606368413461</v>
      </c>
      <c r="P92" s="36">
        <v>68.347388031183115</v>
      </c>
      <c r="Q92" s="36">
        <v>22.15</v>
      </c>
      <c r="R92" s="38">
        <v>0</v>
      </c>
      <c r="S92" s="38">
        <v>0</v>
      </c>
      <c r="T92" s="37">
        <f>SUMPRODUCT(LTA!J92:AN92,LTA!J$101:AN$101,LTA!J$104:AN$104)</f>
        <v>33</v>
      </c>
      <c r="U92" s="37">
        <f>SUMPRODUCT(LTA!J92:AN92,LTA!J$102:AN$102,LTA!J$104:AN$104)</f>
        <v>116.36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-106</v>
      </c>
      <c r="AA92" s="75">
        <f>STOA!I92</f>
        <v>0</v>
      </c>
      <c r="AB92" s="75">
        <f>-STOA!O92</f>
        <v>-176.74</v>
      </c>
      <c r="AC92">
        <f t="shared" si="3"/>
        <v>11.610199241546351</v>
      </c>
      <c r="AD92">
        <f t="shared" si="4"/>
        <v>802.68124199788417</v>
      </c>
      <c r="AE92">
        <f>'IDT-1'!C92</f>
        <v>-128</v>
      </c>
      <c r="AF92" s="24"/>
      <c r="AG92">
        <f t="shared" si="5"/>
        <v>674.68124199788417</v>
      </c>
      <c r="AI92" s="34">
        <f>PXIL!I92</f>
        <v>0</v>
      </c>
      <c r="AJ92" s="34">
        <f>PXIL!O92</f>
        <v>0</v>
      </c>
      <c r="AK92" s="34">
        <f>RTM_IEX!I92</f>
        <v>22.24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6.2757699999999987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44.999256873916273</v>
      </c>
      <c r="J93">
        <f>Bawana_RLNG!Q93</f>
        <v>0</v>
      </c>
      <c r="K93">
        <f>Bawana_Spot!Q93</f>
        <v>0</v>
      </c>
      <c r="L93">
        <f>TWOMCL!P93</f>
        <v>0.61267902481104974</v>
      </c>
      <c r="M93">
        <f>EDWPCL!T93</f>
        <v>0</v>
      </c>
      <c r="N93">
        <f>'MSW BWN'!T93</f>
        <v>4.4788599999999983</v>
      </c>
      <c r="O93">
        <f>BYPL_ISGS_exbus!DM93</f>
        <v>778.59606368413461</v>
      </c>
      <c r="P93" s="36">
        <v>68.347388031183115</v>
      </c>
      <c r="Q93" s="36">
        <v>22.15</v>
      </c>
      <c r="R93" s="38">
        <v>0</v>
      </c>
      <c r="S93" s="38">
        <v>0</v>
      </c>
      <c r="T93" s="37">
        <f>SUMPRODUCT(LTA!J93:AN93,LTA!J$101:AN$101,LTA!J$104:AN$104)</f>
        <v>31</v>
      </c>
      <c r="U93" s="37">
        <f>SUMPRODUCT(LTA!J93:AN93,LTA!J$102:AN$102,LTA!J$104:AN$104)</f>
        <v>116.36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-141</v>
      </c>
      <c r="AA93" s="75">
        <f>STOA!I93</f>
        <v>0</v>
      </c>
      <c r="AB93" s="75">
        <f>-STOA!O93</f>
        <v>-176.74</v>
      </c>
      <c r="AC93">
        <f t="shared" si="3"/>
        <v>11.938849803464228</v>
      </c>
      <c r="AD93">
        <f t="shared" si="4"/>
        <v>771.18116781058063</v>
      </c>
      <c r="AE93">
        <f>'IDT-1'!C93</f>
        <v>-112</v>
      </c>
      <c r="AF93" s="24"/>
      <c r="AG93">
        <f t="shared" si="5"/>
        <v>659.18116781058063</v>
      </c>
      <c r="AI93" s="34">
        <f>PXIL!I93</f>
        <v>0</v>
      </c>
      <c r="AJ93" s="34">
        <f>PXIL!O93</f>
        <v>0</v>
      </c>
      <c r="AK93" s="34">
        <f>RTM_IEX!I93</f>
        <v>28.04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6.2757699999999987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44.999256873916273</v>
      </c>
      <c r="J94">
        <f>Bawana_RLNG!Q94</f>
        <v>0</v>
      </c>
      <c r="K94">
        <f>Bawana_Spot!Q94</f>
        <v>0</v>
      </c>
      <c r="L94">
        <f>TWOMCL!P94</f>
        <v>0.61267902481104974</v>
      </c>
      <c r="M94">
        <f>EDWPCL!T94</f>
        <v>0</v>
      </c>
      <c r="N94">
        <f>'MSW BWN'!T94</f>
        <v>4.3134719999999991</v>
      </c>
      <c r="O94">
        <f>BYPL_ISGS_exbus!DM94</f>
        <v>778.59606368413461</v>
      </c>
      <c r="P94" s="36">
        <v>68.347388031183115</v>
      </c>
      <c r="Q94" s="36">
        <v>22.15</v>
      </c>
      <c r="R94" s="38">
        <v>0</v>
      </c>
      <c r="S94" s="38">
        <v>0</v>
      </c>
      <c r="T94" s="37">
        <f>SUMPRODUCT(LTA!J94:AN94,LTA!J$101:AN$101,LTA!J$104:AN$104)</f>
        <v>29.33</v>
      </c>
      <c r="U94" s="37">
        <f>SUMPRODUCT(LTA!J94:AN94,LTA!J$102:AN$102,LTA!J$104:AN$104)</f>
        <v>115.86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-166</v>
      </c>
      <c r="AA94" s="75">
        <f>STOA!I94</f>
        <v>0</v>
      </c>
      <c r="AB94" s="75">
        <f>-STOA!O94</f>
        <v>-176.74</v>
      </c>
      <c r="AC94">
        <f t="shared" si="3"/>
        <v>12.090439487386456</v>
      </c>
      <c r="AD94">
        <f t="shared" si="4"/>
        <v>738.86419012665851</v>
      </c>
      <c r="AE94">
        <f>'IDT-1'!C94</f>
        <v>-90</v>
      </c>
      <c r="AF94" s="24"/>
      <c r="AG94">
        <f t="shared" si="5"/>
        <v>648.86419012665851</v>
      </c>
      <c r="AI94" s="34">
        <f>PXIL!I94</f>
        <v>0</v>
      </c>
      <c r="AJ94" s="34">
        <f>PXIL!O94</f>
        <v>0</v>
      </c>
      <c r="AK94" s="34">
        <f>RTM_IEX!I94</f>
        <v>23.21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6.2757699999999987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44.999256873916273</v>
      </c>
      <c r="J95">
        <f>Bawana_RLNG!Q95</f>
        <v>0</v>
      </c>
      <c r="K95">
        <f>Bawana_Spot!Q95</f>
        <v>0</v>
      </c>
      <c r="L95">
        <f>TWOMCL!P95</f>
        <v>0.57826389668725431</v>
      </c>
      <c r="M95">
        <f>EDWPCL!T95</f>
        <v>0</v>
      </c>
      <c r="N95">
        <f>'MSW BWN'!T95</f>
        <v>4.1891919999999985</v>
      </c>
      <c r="O95">
        <f>BYPL_ISGS_exbus!DM95</f>
        <v>778.59606368413461</v>
      </c>
      <c r="P95" s="36">
        <v>68.347388031183115</v>
      </c>
      <c r="Q95" s="36">
        <v>22.15</v>
      </c>
      <c r="R95" s="38">
        <v>0</v>
      </c>
      <c r="S95" s="38">
        <v>0</v>
      </c>
      <c r="T95" s="37">
        <f>SUMPRODUCT(LTA!J95:AN95,LTA!J$101:AN$101,LTA!J$104:AN$104)</f>
        <v>28.67</v>
      </c>
      <c r="U95" s="37">
        <f>SUMPRODUCT(LTA!J95:AN95,LTA!J$102:AN$102,LTA!J$104:AN$104)</f>
        <v>115.86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-256</v>
      </c>
      <c r="AA95" s="75">
        <f>STOA!I95</f>
        <v>0</v>
      </c>
      <c r="AB95" s="75">
        <f>-STOA!O95</f>
        <v>-176.74</v>
      </c>
      <c r="AC95">
        <f t="shared" si="3"/>
        <v>12.651002643550232</v>
      </c>
      <c r="AD95">
        <f t="shared" si="4"/>
        <v>624.27493184237085</v>
      </c>
      <c r="AE95">
        <f>'IDT-1'!C95</f>
        <v>-10</v>
      </c>
      <c r="AF95" s="24"/>
      <c r="AG95">
        <f t="shared" si="5"/>
        <v>614.27493184237085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6.2757699999999987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44.999256873916273</v>
      </c>
      <c r="J96">
        <f>Bawana_RLNG!Q96</f>
        <v>0</v>
      </c>
      <c r="K96">
        <f>Bawana_Spot!Q96</f>
        <v>0</v>
      </c>
      <c r="L96">
        <f>TWOMCL!P96</f>
        <v>0.53260864682762499</v>
      </c>
      <c r="M96">
        <f>EDWPCL!T96</f>
        <v>0</v>
      </c>
      <c r="N96">
        <f>'MSW BWN'!T96</f>
        <v>4.0935919999999992</v>
      </c>
      <c r="O96">
        <f>BYPL_ISGS_exbus!DM96</f>
        <v>778.59606368413461</v>
      </c>
      <c r="P96" s="36">
        <v>68.347388031183115</v>
      </c>
      <c r="Q96" s="36">
        <v>22.15</v>
      </c>
      <c r="R96" s="38">
        <v>0</v>
      </c>
      <c r="S96" s="38">
        <v>0</v>
      </c>
      <c r="T96" s="37">
        <f>SUMPRODUCT(LTA!J96:AN96,LTA!J$101:AN$101,LTA!J$104:AN$104)</f>
        <v>28</v>
      </c>
      <c r="U96" s="37">
        <f>SUMPRODUCT(LTA!J96:AN96,LTA!J$102:AN$102,LTA!J$104:AN$104)</f>
        <v>115.86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-266</v>
      </c>
      <c r="AA96" s="75">
        <f>STOA!I96</f>
        <v>0</v>
      </c>
      <c r="AB96" s="75">
        <f>-STOA!O96</f>
        <v>-176.74</v>
      </c>
      <c r="AC96">
        <f t="shared" si="3"/>
        <v>12.728899676700301</v>
      </c>
      <c r="AD96">
        <f t="shared" si="4"/>
        <v>613.38577955936114</v>
      </c>
      <c r="AE96">
        <f>'IDT-1'!C96</f>
        <v>0</v>
      </c>
      <c r="AF96" s="24"/>
      <c r="AG96">
        <f t="shared" si="5"/>
        <v>613.38577955936114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6.2757699999999987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44.999256873916273</v>
      </c>
      <c r="J97">
        <f>Bawana_RLNG!Q97</f>
        <v>0</v>
      </c>
      <c r="K97">
        <f>Bawana_Spot!Q97</f>
        <v>0</v>
      </c>
      <c r="L97">
        <f>TWOMCL!P97</f>
        <v>0.59991914654688383</v>
      </c>
      <c r="M97">
        <f>EDWPCL!T97</f>
        <v>0</v>
      </c>
      <c r="N97">
        <f>'MSW BWN'!T97</f>
        <v>4.1891919999999985</v>
      </c>
      <c r="O97">
        <f>BYPL_ISGS_exbus!DM97</f>
        <v>771.19270370064226</v>
      </c>
      <c r="P97" s="36">
        <v>68.347388031183115</v>
      </c>
      <c r="Q97" s="36">
        <v>22.15</v>
      </c>
      <c r="R97" s="38">
        <v>0</v>
      </c>
      <c r="S97" s="38">
        <v>0</v>
      </c>
      <c r="T97" s="37">
        <f>SUMPRODUCT(LTA!J97:AN97,LTA!J$101:AN$101,LTA!J$104:AN$104)</f>
        <v>28.67</v>
      </c>
      <c r="U97" s="37">
        <f>SUMPRODUCT(LTA!J97:AN97,LTA!J$102:AN$102,LTA!J$104:AN$104)</f>
        <v>115.86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-271</v>
      </c>
      <c r="AA97" s="75">
        <f>STOA!I97</f>
        <v>0</v>
      </c>
      <c r="AB97" s="75">
        <f>-STOA!O97</f>
        <v>-176.74</v>
      </c>
      <c r="AC97">
        <f t="shared" si="3"/>
        <v>12.716063689661052</v>
      </c>
      <c r="AD97">
        <f t="shared" si="4"/>
        <v>601.82816606262736</v>
      </c>
      <c r="AE97">
        <f>'IDT-1'!C97</f>
        <v>0</v>
      </c>
      <c r="AF97" s="24"/>
      <c r="AG97">
        <f t="shared" si="5"/>
        <v>601.82816606262736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6.2757699999999987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44.999256873916273</v>
      </c>
      <c r="J98">
        <f>Bawana_RLNG!Q98</f>
        <v>0</v>
      </c>
      <c r="K98">
        <f>Bawana_Spot!Q98</f>
        <v>0</v>
      </c>
      <c r="L98">
        <f>TWOMCL!P98</f>
        <v>0.61267902481104974</v>
      </c>
      <c r="M98">
        <f>EDWPCL!T98</f>
        <v>0</v>
      </c>
      <c r="N98">
        <f>'MSW BWN'!T98</f>
        <v>4.3593599999999988</v>
      </c>
      <c r="O98">
        <f>BYPL_ISGS_exbus!DM98</f>
        <v>771.19270370064226</v>
      </c>
      <c r="P98" s="36">
        <v>68.347388031183115</v>
      </c>
      <c r="Q98" s="36">
        <v>22.15</v>
      </c>
      <c r="R98" s="38">
        <v>0</v>
      </c>
      <c r="S98" s="38">
        <v>0</v>
      </c>
      <c r="T98" s="37">
        <f>SUMPRODUCT(LTA!J98:AN98,LTA!J$101:AN$101,LTA!J$104:AN$104)</f>
        <v>29.67</v>
      </c>
      <c r="U98" s="37">
        <f>SUMPRODUCT(LTA!J98:AN98,LTA!J$102:AN$102,LTA!J$104:AN$104)</f>
        <v>115.86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-264</v>
      </c>
      <c r="AA98" s="75">
        <f>STOA!I98</f>
        <v>0</v>
      </c>
      <c r="AB98" s="75">
        <f>-STOA!O98</f>
        <v>-176.74</v>
      </c>
      <c r="AC98">
        <f t="shared" si="3"/>
        <v>12.793769545637582</v>
      </c>
      <c r="AD98">
        <f t="shared" si="4"/>
        <v>594.9333880849149</v>
      </c>
      <c r="AE98">
        <f>'IDT-1'!C98</f>
        <v>0</v>
      </c>
      <c r="AF98" s="24"/>
      <c r="AG98">
        <f t="shared" si="5"/>
        <v>594.9333880849149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0.15061848000000005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1.1096322815750272</v>
      </c>
      <c r="J99">
        <f t="shared" si="6"/>
        <v>0</v>
      </c>
      <c r="K99">
        <f t="shared" si="6"/>
        <v>0</v>
      </c>
      <c r="L99">
        <f t="shared" si="6"/>
        <v>1.4464944877491758E-2</v>
      </c>
      <c r="M99">
        <f t="shared" si="6"/>
        <v>0</v>
      </c>
      <c r="N99">
        <f t="shared" si="6"/>
        <v>0.10241508500000002</v>
      </c>
      <c r="O99">
        <f t="shared" si="6"/>
        <v>17.478320178887724</v>
      </c>
      <c r="P99" s="36">
        <f t="shared" si="6"/>
        <v>1.6231684926437091</v>
      </c>
      <c r="Q99" s="36">
        <f t="shared" si="6"/>
        <v>0.36546250000000052</v>
      </c>
      <c r="R99" s="38">
        <f t="shared" si="6"/>
        <v>0.25907750000000024</v>
      </c>
      <c r="S99" s="38">
        <f t="shared" si="6"/>
        <v>0</v>
      </c>
      <c r="T99" s="37">
        <f t="shared" si="6"/>
        <v>2.6051700000000007</v>
      </c>
      <c r="U99" s="37">
        <f t="shared" si="6"/>
        <v>2.3490050000000013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-5.7662500000000003</v>
      </c>
      <c r="AA99" s="75">
        <f t="shared" si="6"/>
        <v>0</v>
      </c>
      <c r="AB99" s="75">
        <f t="shared" si="6"/>
        <v>-3.0139199999999993</v>
      </c>
      <c r="AC99">
        <f t="shared" si="6"/>
        <v>0.29589949806107019</v>
      </c>
      <c r="AD99">
        <f t="shared" si="6"/>
        <v>16.898839964922892</v>
      </c>
      <c r="AE99">
        <f t="shared" si="6"/>
        <v>-0.74635825</v>
      </c>
      <c r="AG99">
        <f t="shared" si="6"/>
        <v>16.152481714922892</v>
      </c>
      <c r="AI99">
        <f t="shared" si="6"/>
        <v>0</v>
      </c>
      <c r="AJ99">
        <f t="shared" si="6"/>
        <v>0</v>
      </c>
      <c r="AK99">
        <f t="shared" si="6"/>
        <v>0.115075</v>
      </c>
      <c r="AL99">
        <f t="shared" si="6"/>
        <v>-0.19750000000000001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45378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8.0942099999999986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57.52</v>
      </c>
      <c r="J3">
        <f>Bawana_RLNG!T3</f>
        <v>0</v>
      </c>
      <c r="K3">
        <f>Bawana_Spot!T3</f>
        <v>0</v>
      </c>
      <c r="L3">
        <f>TWOMCL!S3</f>
        <v>6.493893318360473</v>
      </c>
      <c r="M3">
        <f>EDWPCL!W3</f>
        <v>0</v>
      </c>
      <c r="N3">
        <f>'MSW BWN'!W3</f>
        <v>5.0959839999999996</v>
      </c>
      <c r="O3">
        <f>TPDDL_ISGS_exbus!DM3</f>
        <v>520.68938559393382</v>
      </c>
      <c r="P3" s="36">
        <v>19.34</v>
      </c>
      <c r="Q3" s="36">
        <v>7.7399999999999993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334.66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7.11</v>
      </c>
      <c r="AB3" s="75">
        <f>-STOA!P3</f>
        <v>-200</v>
      </c>
      <c r="AC3">
        <f>SUMIF(B3:AB3,"&gt;0")*$AC$2-SUMIF(B3:AB3,"&lt;0")*($AC$2/(1-$AC$2))+SUMIF(AI3:AR3,"&gt;0")*$AC$2-SUMIF(AI3:AR3,"&lt;0")*($AC$2/(1-$AC$2))</f>
        <v>9.9419440833144197</v>
      </c>
      <c r="AD3">
        <f>SUM(B3:AB3,AI3:AV3)-AC3</f>
        <v>741.80152882897994</v>
      </c>
      <c r="AE3">
        <f>'IDT-1'!F3</f>
        <v>0</v>
      </c>
      <c r="AF3" s="24"/>
      <c r="AG3">
        <f>SUM(AD3:AF3)</f>
        <v>741.80152882897994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8.0942099999999986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57.52</v>
      </c>
      <c r="J4">
        <f>Bawana_RLNG!T4</f>
        <v>0</v>
      </c>
      <c r="K4">
        <f>Bawana_Spot!T4</f>
        <v>0</v>
      </c>
      <c r="L4">
        <f>TWOMCL!S4</f>
        <v>6.5862995167187854</v>
      </c>
      <c r="M4">
        <f>EDWPCL!W4</f>
        <v>0</v>
      </c>
      <c r="N4">
        <f>'MSW BWN'!W4</f>
        <v>5.3879839999999994</v>
      </c>
      <c r="O4">
        <f>TPDDL_ISGS_exbus!DM4</f>
        <v>476.722451218255</v>
      </c>
      <c r="P4" s="36">
        <v>38.68</v>
      </c>
      <c r="Q4" s="36">
        <v>7.7399999999999993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334.82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7.11</v>
      </c>
      <c r="AB4" s="75">
        <f>-STOA!P4</f>
        <v>-200</v>
      </c>
      <c r="AC4">
        <f t="shared" ref="AC4:AC67" si="0">SUMIF(B4:AB4,"&gt;0")*$AC$2-SUMIF(B4:AB4,"&lt;0")*($AC$2/(1-$AC$2))+SUMIF(AI4:AR4,"&gt;0")*$AC$2-SUMIF(AI4:AR4,"&lt;0")*($AC$2/(1-$AC$2))</f>
        <v>9.6972950580004831</v>
      </c>
      <c r="AD4">
        <f t="shared" ref="AD4:AD67" si="1">SUM(B4:AB4,AI4:AV4)-AC4</f>
        <v>722.9636496769732</v>
      </c>
      <c r="AE4">
        <f>'IDT-1'!F4</f>
        <v>0</v>
      </c>
      <c r="AF4" s="24"/>
      <c r="AG4">
        <f t="shared" ref="AG4:AG67" si="2">SUM(AD4:AF4)</f>
        <v>722.9636496769732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8.0942099999999986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57.52</v>
      </c>
      <c r="J5">
        <f>Bawana_RLNG!T5</f>
        <v>0</v>
      </c>
      <c r="K5">
        <f>Bawana_Spot!T5</f>
        <v>0</v>
      </c>
      <c r="L5">
        <f>TWOMCL!S5</f>
        <v>6.5862995167187854</v>
      </c>
      <c r="M5">
        <f>EDWPCL!W5</f>
        <v>0</v>
      </c>
      <c r="N5">
        <f>'MSW BWN'!W5</f>
        <v>5.5223039999999983</v>
      </c>
      <c r="O5">
        <f>TPDDL_ISGS_exbus!DM5</f>
        <v>474.76153880748979</v>
      </c>
      <c r="P5" s="36">
        <v>29.010000000000005</v>
      </c>
      <c r="Q5" s="36">
        <v>7.7399999999999993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334.82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</v>
      </c>
      <c r="AA5" s="75">
        <f>STOA!J5</f>
        <v>7.11</v>
      </c>
      <c r="AB5" s="75">
        <f>-STOA!P5</f>
        <v>-200</v>
      </c>
      <c r="AC5">
        <f t="shared" si="0"/>
        <v>9.5329544199509435</v>
      </c>
      <c r="AD5">
        <f t="shared" si="1"/>
        <v>719.63139790425771</v>
      </c>
      <c r="AE5">
        <f>'IDT-1'!F5</f>
        <v>0</v>
      </c>
      <c r="AF5" s="24"/>
      <c r="AG5">
        <f t="shared" si="2"/>
        <v>719.63139790425771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8.0942099999999986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57.52</v>
      </c>
      <c r="J6">
        <f>Bawana_RLNG!T6</f>
        <v>0</v>
      </c>
      <c r="K6">
        <f>Bawana_Spot!T6</f>
        <v>0</v>
      </c>
      <c r="L6">
        <f>TWOMCL!S6</f>
        <v>6.5862995167187854</v>
      </c>
      <c r="M6">
        <f>EDWPCL!W6</f>
        <v>0</v>
      </c>
      <c r="N6">
        <f>'MSW BWN'!W6</f>
        <v>5.5106239999999991</v>
      </c>
      <c r="O6">
        <f>TPDDL_ISGS_exbus!DM6</f>
        <v>474.76153880748979</v>
      </c>
      <c r="P6" s="36">
        <v>29.010000000000005</v>
      </c>
      <c r="Q6" s="36">
        <v>7.7399999999999993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327.66000000000003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-10</v>
      </c>
      <c r="AA6" s="75">
        <f>STOA!J6</f>
        <v>7.11</v>
      </c>
      <c r="AB6" s="75">
        <f>-STOA!P6</f>
        <v>-200</v>
      </c>
      <c r="AC6">
        <f t="shared" si="0"/>
        <v>9.5404815697500567</v>
      </c>
      <c r="AD6">
        <f t="shared" si="1"/>
        <v>704.45219075445857</v>
      </c>
      <c r="AE6">
        <f>'IDT-1'!F6</f>
        <v>0</v>
      </c>
      <c r="AF6" s="24"/>
      <c r="AG6">
        <f t="shared" si="2"/>
        <v>704.45219075445857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8.0942099999999986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57.52</v>
      </c>
      <c r="J7">
        <f>Bawana_RLNG!T7</f>
        <v>0</v>
      </c>
      <c r="K7">
        <f>Bawana_Spot!T7</f>
        <v>0</v>
      </c>
      <c r="L7">
        <f>TWOMCL!S7</f>
        <v>6.5862995167187854</v>
      </c>
      <c r="M7">
        <f>EDWPCL!W7</f>
        <v>0</v>
      </c>
      <c r="N7">
        <f>'MSW BWN'!W7</f>
        <v>5.6846559999999995</v>
      </c>
      <c r="O7">
        <f>TPDDL_ISGS_exbus!DM7</f>
        <v>473.77788096026887</v>
      </c>
      <c r="P7" s="36">
        <v>29.010000000000005</v>
      </c>
      <c r="Q7" s="36">
        <v>7.7399999999999993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327.59999999999997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-19</v>
      </c>
      <c r="AA7" s="75">
        <f>STOA!J7</f>
        <v>7.11</v>
      </c>
      <c r="AB7" s="75">
        <f>-STOA!P7</f>
        <v>-200</v>
      </c>
      <c r="AC7">
        <f t="shared" si="0"/>
        <v>9.609417132157402</v>
      </c>
      <c r="AD7">
        <f t="shared" si="1"/>
        <v>694.51362934483029</v>
      </c>
      <c r="AE7">
        <f>'IDT-1'!F7</f>
        <v>0</v>
      </c>
      <c r="AF7" s="24"/>
      <c r="AG7">
        <f t="shared" si="2"/>
        <v>694.51362934483029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8.0942099999999986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57.52</v>
      </c>
      <c r="J8">
        <f>Bawana_RLNG!T8</f>
        <v>0</v>
      </c>
      <c r="K8">
        <f>Bawana_Spot!T8</f>
        <v>0</v>
      </c>
      <c r="L8">
        <f>TWOMCL!S8</f>
        <v>6.5862995167187854</v>
      </c>
      <c r="M8">
        <f>EDWPCL!W8</f>
        <v>0</v>
      </c>
      <c r="N8">
        <f>'MSW BWN'!W8</f>
        <v>5.5386559999999987</v>
      </c>
      <c r="O8">
        <f>TPDDL_ISGS_exbus!DM8</f>
        <v>473.77788096026887</v>
      </c>
      <c r="P8" s="36">
        <v>29.010000000000005</v>
      </c>
      <c r="Q8" s="36">
        <v>7.7399999999999993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327.77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-26</v>
      </c>
      <c r="AA8" s="75">
        <f>STOA!J8</f>
        <v>7.11</v>
      </c>
      <c r="AB8" s="75">
        <f>-STOA!P8</f>
        <v>-200</v>
      </c>
      <c r="AC8">
        <f t="shared" si="0"/>
        <v>9.6689168362316256</v>
      </c>
      <c r="AD8">
        <f t="shared" si="1"/>
        <v>687.47812964075604</v>
      </c>
      <c r="AE8">
        <f>'IDT-1'!F8</f>
        <v>0</v>
      </c>
      <c r="AF8" s="24"/>
      <c r="AG8">
        <f t="shared" si="2"/>
        <v>687.47812964075604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8.0942099999999986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57.52</v>
      </c>
      <c r="J9">
        <f>Bawana_RLNG!T9</f>
        <v>0</v>
      </c>
      <c r="K9">
        <f>Bawana_Spot!T9</f>
        <v>0</v>
      </c>
      <c r="L9">
        <f>TWOMCL!S9</f>
        <v>6.5862995167187854</v>
      </c>
      <c r="M9">
        <f>EDWPCL!W9</f>
        <v>0</v>
      </c>
      <c r="N9">
        <f>'MSW BWN'!W9</f>
        <v>5.4160159999999991</v>
      </c>
      <c r="O9">
        <f>TPDDL_ISGS_exbus!DM9</f>
        <v>473.77788096026887</v>
      </c>
      <c r="P9" s="36">
        <v>29.010000000000005</v>
      </c>
      <c r="Q9" s="36">
        <v>7.7399999999999993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331.77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-38</v>
      </c>
      <c r="AA9" s="75">
        <f>STOA!J9</f>
        <v>7.11</v>
      </c>
      <c r="AB9" s="75">
        <f>-STOA!P9</f>
        <v>-200</v>
      </c>
      <c r="AC9">
        <f t="shared" si="0"/>
        <v>9.8843685529302938</v>
      </c>
      <c r="AD9">
        <f t="shared" si="1"/>
        <v>688.81003792405738</v>
      </c>
      <c r="AE9">
        <f>'IDT-1'!F9</f>
        <v>0</v>
      </c>
      <c r="AF9" s="24"/>
      <c r="AG9">
        <f t="shared" si="2"/>
        <v>688.81003792405738</v>
      </c>
      <c r="AI9" s="34">
        <f>PXIL!J9</f>
        <v>0</v>
      </c>
      <c r="AJ9" s="34">
        <f>PXIL!P9</f>
        <v>0</v>
      </c>
      <c r="AK9" s="34">
        <f>RTM_IEX!J9</f>
        <v>9.67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8.0942099999999986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57.52</v>
      </c>
      <c r="J10">
        <f>Bawana_RLNG!T10</f>
        <v>0</v>
      </c>
      <c r="K10">
        <f>Bawana_Spot!T10</f>
        <v>0</v>
      </c>
      <c r="L10">
        <f>TWOMCL!S10</f>
        <v>6.5862995167187854</v>
      </c>
      <c r="M10">
        <f>EDWPCL!W10</f>
        <v>0</v>
      </c>
      <c r="N10">
        <f>'MSW BWN'!W10</f>
        <v>5.5223039999999983</v>
      </c>
      <c r="O10">
        <f>TPDDL_ISGS_exbus!DM10</f>
        <v>472.03959045794846</v>
      </c>
      <c r="P10" s="36">
        <v>29.010000000000005</v>
      </c>
      <c r="Q10" s="36">
        <v>7.7399999999999993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332.09999999999997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-44</v>
      </c>
      <c r="AA10" s="75">
        <f>STOA!J10</f>
        <v>7.11</v>
      </c>
      <c r="AB10" s="75">
        <f>-STOA!P10</f>
        <v>-200</v>
      </c>
      <c r="AC10">
        <f t="shared" si="0"/>
        <v>9.9242586782601343</v>
      </c>
      <c r="AD10">
        <f t="shared" si="1"/>
        <v>681.46814529640699</v>
      </c>
      <c r="AE10">
        <f>'IDT-1'!F10</f>
        <v>0</v>
      </c>
      <c r="AF10" s="24"/>
      <c r="AG10">
        <f t="shared" si="2"/>
        <v>681.46814529640699</v>
      </c>
      <c r="AI10" s="34">
        <f>PXIL!J10</f>
        <v>0</v>
      </c>
      <c r="AJ10" s="34">
        <f>PXIL!P10</f>
        <v>0</v>
      </c>
      <c r="AK10" s="34">
        <f>RTM_IEX!J10</f>
        <v>9.67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8.0942099999999986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57.52</v>
      </c>
      <c r="J11">
        <f>Bawana_RLNG!T11</f>
        <v>0</v>
      </c>
      <c r="K11">
        <f>Bawana_Spot!T11</f>
        <v>0</v>
      </c>
      <c r="L11">
        <f>TWOMCL!S11</f>
        <v>6.5862995167187854</v>
      </c>
      <c r="M11">
        <f>EDWPCL!W11</f>
        <v>0</v>
      </c>
      <c r="N11">
        <f>'MSW BWN'!W11</f>
        <v>5.4779199999999992</v>
      </c>
      <c r="O11">
        <f>TPDDL_ISGS_exbus!DM11</f>
        <v>470.10491374203934</v>
      </c>
      <c r="P11" s="36">
        <v>29.010000000000005</v>
      </c>
      <c r="Q11" s="36">
        <v>7.7399999999999993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332.36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-52</v>
      </c>
      <c r="AA11" s="75">
        <f>STOA!J11</f>
        <v>7.11</v>
      </c>
      <c r="AB11" s="75">
        <f>-STOA!P11</f>
        <v>-200</v>
      </c>
      <c r="AC11">
        <f t="shared" si="0"/>
        <v>9.896359830045613</v>
      </c>
      <c r="AD11">
        <f t="shared" si="1"/>
        <v>662.10698342871251</v>
      </c>
      <c r="AE11">
        <f>'IDT-1'!F11</f>
        <v>0</v>
      </c>
      <c r="AF11" s="24"/>
      <c r="AG11">
        <f t="shared" si="2"/>
        <v>662.10698342871251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8.0942099999999986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57.52</v>
      </c>
      <c r="J12">
        <f>Bawana_RLNG!T12</f>
        <v>0</v>
      </c>
      <c r="K12">
        <f>Bawana_Spot!T12</f>
        <v>0</v>
      </c>
      <c r="L12">
        <f>TWOMCL!S12</f>
        <v>6.5862995167187854</v>
      </c>
      <c r="M12">
        <f>EDWPCL!W12</f>
        <v>0</v>
      </c>
      <c r="N12">
        <f>'MSW BWN'!W12</f>
        <v>5.4662399999999982</v>
      </c>
      <c r="O12">
        <f>TPDDL_ISGS_exbus!DM12</f>
        <v>470.10491374203934</v>
      </c>
      <c r="P12" s="36">
        <v>29.010000000000005</v>
      </c>
      <c r="Q12" s="36">
        <v>7.7399999999999993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332.52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-57</v>
      </c>
      <c r="AA12" s="75">
        <f>STOA!J12</f>
        <v>7.11</v>
      </c>
      <c r="AB12" s="75">
        <f>-STOA!P12</f>
        <v>-200</v>
      </c>
      <c r="AC12">
        <f t="shared" si="0"/>
        <v>9.9399615066700591</v>
      </c>
      <c r="AD12">
        <f t="shared" si="1"/>
        <v>657.21170175208806</v>
      </c>
      <c r="AE12">
        <f>'IDT-1'!F12</f>
        <v>0</v>
      </c>
      <c r="AF12" s="24"/>
      <c r="AG12">
        <f t="shared" si="2"/>
        <v>657.21170175208806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8.0942099999999986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57.52</v>
      </c>
      <c r="J13">
        <f>Bawana_RLNG!T13</f>
        <v>0</v>
      </c>
      <c r="K13">
        <f>Bawana_Spot!T13</f>
        <v>0</v>
      </c>
      <c r="L13">
        <f>TWOMCL!S13</f>
        <v>6.5862995167187854</v>
      </c>
      <c r="M13">
        <f>EDWPCL!W13</f>
        <v>0</v>
      </c>
      <c r="N13">
        <f>'MSW BWN'!W13</f>
        <v>5.4662399999999982</v>
      </c>
      <c r="O13">
        <f>TPDDL_ISGS_exbus!DM13</f>
        <v>472.07005114203935</v>
      </c>
      <c r="P13" s="36">
        <v>29.010000000000005</v>
      </c>
      <c r="Q13" s="36">
        <v>7.7399999999999993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332.86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-62</v>
      </c>
      <c r="AA13" s="75">
        <f>STOA!J13</f>
        <v>7.11</v>
      </c>
      <c r="AB13" s="75">
        <f>-STOA!P13</f>
        <v>-200</v>
      </c>
      <c r="AC13">
        <f t="shared" si="0"/>
        <v>10.044036238078949</v>
      </c>
      <c r="AD13">
        <f t="shared" si="1"/>
        <v>649.4127644206792</v>
      </c>
      <c r="AE13">
        <f>'IDT-1'!F13</f>
        <v>0</v>
      </c>
      <c r="AF13" s="24"/>
      <c r="AG13">
        <f t="shared" si="2"/>
        <v>649.4127644206792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8.0942099999999986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6.5862995167187854</v>
      </c>
      <c r="M14">
        <f>EDWPCL!W14</f>
        <v>0</v>
      </c>
      <c r="N14">
        <f>'MSW BWN'!W14</f>
        <v>5.4440479999999987</v>
      </c>
      <c r="O14">
        <f>TPDDL_ISGS_exbus!DM14</f>
        <v>472.07005114203935</v>
      </c>
      <c r="P14" s="36">
        <v>29.010000000000005</v>
      </c>
      <c r="Q14" s="36">
        <v>7.7399999999999993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332.69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-68</v>
      </c>
      <c r="AA14" s="75">
        <f>STOA!J14</f>
        <v>7.11</v>
      </c>
      <c r="AB14" s="75">
        <f>-STOA!P14</f>
        <v>-200</v>
      </c>
      <c r="AC14">
        <f t="shared" si="0"/>
        <v>10.093248771628282</v>
      </c>
      <c r="AD14">
        <f t="shared" si="1"/>
        <v>643.17135988712994</v>
      </c>
      <c r="AE14">
        <f>'IDT-1'!F14</f>
        <v>0</v>
      </c>
      <c r="AF14" s="24"/>
      <c r="AG14">
        <f t="shared" si="2"/>
        <v>643.17135988712994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8.0942099999999986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6.5862995167187854</v>
      </c>
      <c r="M15">
        <f>EDWPCL!W15</f>
        <v>0</v>
      </c>
      <c r="N15">
        <f>'MSW BWN'!W15</f>
        <v>5.4720799999999992</v>
      </c>
      <c r="O15">
        <f>TPDDL_ISGS_exbus!DM15</f>
        <v>473.59553531567104</v>
      </c>
      <c r="P15" s="36">
        <v>29.010000000000005</v>
      </c>
      <c r="Q15" s="36">
        <v>7.7399999999999993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334.96999999999997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-69</v>
      </c>
      <c r="AA15" s="75">
        <f>STOA!J15</f>
        <v>7.02</v>
      </c>
      <c r="AB15" s="75">
        <f>-STOA!P15</f>
        <v>-200</v>
      </c>
      <c r="AC15">
        <f t="shared" si="0"/>
        <v>10.175521253836123</v>
      </c>
      <c r="AD15">
        <f t="shared" si="1"/>
        <v>640.83260357855363</v>
      </c>
      <c r="AE15">
        <f>'IDT-1'!F15</f>
        <v>0</v>
      </c>
      <c r="AF15" s="24"/>
      <c r="AG15">
        <f t="shared" si="2"/>
        <v>640.83260357855363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8.0942099999999986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6.5862995167187854</v>
      </c>
      <c r="M16">
        <f>EDWPCL!W16</f>
        <v>0</v>
      </c>
      <c r="N16">
        <f>'MSW BWN'!W16</f>
        <v>5.2980479999999979</v>
      </c>
      <c r="O16">
        <f>TPDDL_ISGS_exbus!DM16</f>
        <v>483.40638673052274</v>
      </c>
      <c r="P16" s="36">
        <v>29.010000000000005</v>
      </c>
      <c r="Q16" s="36">
        <v>7.7399999999999993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334.81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-69</v>
      </c>
      <c r="AA16" s="75">
        <f>STOA!J16</f>
        <v>7.02</v>
      </c>
      <c r="AB16" s="75">
        <f>-STOA!P16</f>
        <v>-200</v>
      </c>
      <c r="AC16">
        <f t="shared" si="0"/>
        <v>10.339838114169767</v>
      </c>
      <c r="AD16">
        <f t="shared" si="1"/>
        <v>640.14510613307164</v>
      </c>
      <c r="AE16">
        <f>'IDT-1'!F16</f>
        <v>0</v>
      </c>
      <c r="AF16" s="24"/>
      <c r="AG16">
        <f t="shared" si="2"/>
        <v>640.14510613307164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8.0942099999999986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6.5862995167187854</v>
      </c>
      <c r="M17">
        <f>EDWPCL!W17</f>
        <v>0</v>
      </c>
      <c r="N17">
        <f>'MSW BWN'!W17</f>
        <v>5.0621119999999991</v>
      </c>
      <c r="O17">
        <f>TPDDL_ISGS_exbus!DM17</f>
        <v>485.34106344643186</v>
      </c>
      <c r="P17" s="36">
        <v>29.010000000000005</v>
      </c>
      <c r="Q17" s="36">
        <v>7.7399999999999993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335.14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-71</v>
      </c>
      <c r="AA17" s="75">
        <f>STOA!J17</f>
        <v>7.02</v>
      </c>
      <c r="AB17" s="75">
        <f>-STOA!P17</f>
        <v>-200</v>
      </c>
      <c r="AC17">
        <f t="shared" si="0"/>
        <v>10.373821851633183</v>
      </c>
      <c r="AD17">
        <f t="shared" si="1"/>
        <v>640.13986311151734</v>
      </c>
      <c r="AE17">
        <f>'IDT-1'!F17</f>
        <v>0</v>
      </c>
      <c r="AF17" s="24"/>
      <c r="AG17">
        <f t="shared" si="2"/>
        <v>640.13986311151734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8.0942099999999986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6.5862995167187854</v>
      </c>
      <c r="M18">
        <f>EDWPCL!W18</f>
        <v>0</v>
      </c>
      <c r="N18">
        <f>'MSW BWN'!W18</f>
        <v>5.2980479999999979</v>
      </c>
      <c r="O18">
        <f>TPDDL_ISGS_exbus!DM18</f>
        <v>489.24863318461638</v>
      </c>
      <c r="P18" s="36">
        <v>29.010000000000005</v>
      </c>
      <c r="Q18" s="36">
        <v>7.7399999999999993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335.31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-71</v>
      </c>
      <c r="AA18" s="75">
        <f>STOA!J18</f>
        <v>7.02</v>
      </c>
      <c r="AB18" s="75">
        <f>-STOA!P18</f>
        <v>-200</v>
      </c>
      <c r="AC18">
        <f t="shared" si="0"/>
        <v>10.410055299833935</v>
      </c>
      <c r="AD18">
        <f t="shared" si="1"/>
        <v>644.41713540150124</v>
      </c>
      <c r="AE18">
        <f>'IDT-1'!F18</f>
        <v>0</v>
      </c>
      <c r="AF18" s="24"/>
      <c r="AG18">
        <f t="shared" si="2"/>
        <v>644.41713540150124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8.0942099999999986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6.5862995167187854</v>
      </c>
      <c r="M19">
        <f>EDWPCL!W19</f>
        <v>0</v>
      </c>
      <c r="N19">
        <f>'MSW BWN'!W19</f>
        <v>4.9114399999999989</v>
      </c>
      <c r="O19">
        <f>TPDDL_ISGS_exbus!DM19</f>
        <v>492.11996584552418</v>
      </c>
      <c r="P19" s="36">
        <v>29.010000000000005</v>
      </c>
      <c r="Q19" s="36">
        <v>7.7399999999999993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337.73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-68</v>
      </c>
      <c r="AA19" s="75">
        <f>STOA!J19</f>
        <v>7.02</v>
      </c>
      <c r="AB19" s="75">
        <f>-STOA!P19</f>
        <v>-200</v>
      </c>
      <c r="AC19">
        <f t="shared" si="0"/>
        <v>10.383485725186445</v>
      </c>
      <c r="AD19">
        <f t="shared" si="1"/>
        <v>657.34842963705648</v>
      </c>
      <c r="AE19">
        <f>'IDT-1'!F19</f>
        <v>0</v>
      </c>
      <c r="AF19" s="24"/>
      <c r="AG19">
        <f t="shared" si="2"/>
        <v>657.34842963705648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8.0942099999999986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6.5862995167187854</v>
      </c>
      <c r="M20">
        <f>EDWPCL!W20</f>
        <v>0</v>
      </c>
      <c r="N20">
        <f>'MSW BWN'!W20</f>
        <v>5.0854719999999993</v>
      </c>
      <c r="O20">
        <f>TPDDL_ISGS_exbus!DM20</f>
        <v>496.28533674437278</v>
      </c>
      <c r="P20" s="36">
        <v>29.010000000000005</v>
      </c>
      <c r="Q20" s="36">
        <v>7.7399999999999993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337.23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-67</v>
      </c>
      <c r="AA20" s="75">
        <f>STOA!J20</f>
        <v>7.02</v>
      </c>
      <c r="AB20" s="75">
        <f>-STOA!P20</f>
        <v>-200</v>
      </c>
      <c r="AC20">
        <f t="shared" si="0"/>
        <v>10.407265551811886</v>
      </c>
      <c r="AD20">
        <f t="shared" si="1"/>
        <v>662.16405270927976</v>
      </c>
      <c r="AE20">
        <f>'IDT-1'!F20</f>
        <v>0</v>
      </c>
      <c r="AF20" s="24"/>
      <c r="AG20">
        <f t="shared" si="2"/>
        <v>662.16405270927976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8.0942099999999986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57.52</v>
      </c>
      <c r="J21">
        <f>Bawana_RLNG!T21</f>
        <v>0</v>
      </c>
      <c r="K21">
        <f>Bawana_Spot!T21</f>
        <v>0</v>
      </c>
      <c r="L21">
        <f>TWOMCL!S21</f>
        <v>6.5862995167187854</v>
      </c>
      <c r="M21">
        <f>EDWPCL!W21</f>
        <v>0</v>
      </c>
      <c r="N21">
        <f>'MSW BWN'!W21</f>
        <v>5.0574399999999988</v>
      </c>
      <c r="O21">
        <f>TPDDL_ISGS_exbus!DM21</f>
        <v>500.19381170264444</v>
      </c>
      <c r="P21" s="36">
        <v>29.010000000000005</v>
      </c>
      <c r="Q21" s="36">
        <v>7.7399999999999993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336.73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-63</v>
      </c>
      <c r="AA21" s="75">
        <f>STOA!J21</f>
        <v>7.02</v>
      </c>
      <c r="AB21" s="75">
        <f>-STOA!P21</f>
        <v>-200</v>
      </c>
      <c r="AC21">
        <f t="shared" si="0"/>
        <v>10.274709275888476</v>
      </c>
      <c r="AD21">
        <f t="shared" si="1"/>
        <v>684.67705194347479</v>
      </c>
      <c r="AE21">
        <f>'IDT-1'!F21</f>
        <v>0</v>
      </c>
      <c r="AF21" s="24"/>
      <c r="AG21">
        <f t="shared" si="2"/>
        <v>684.67705194347479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8.0942099999999986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57.52</v>
      </c>
      <c r="J22">
        <f>Bawana_RLNG!T22</f>
        <v>0</v>
      </c>
      <c r="K22">
        <f>Bawana_Spot!T22</f>
        <v>0</v>
      </c>
      <c r="L22">
        <f>TWOMCL!S22</f>
        <v>6.5862995167187854</v>
      </c>
      <c r="M22">
        <f>EDWPCL!W22</f>
        <v>0</v>
      </c>
      <c r="N22">
        <f>'MSW BWN'!W22</f>
        <v>4.9114399999999989</v>
      </c>
      <c r="O22">
        <f>TPDDL_ISGS_exbus!DM22</f>
        <v>504.36124901783433</v>
      </c>
      <c r="P22" s="36">
        <v>29.010000000000005</v>
      </c>
      <c r="Q22" s="36">
        <v>7.7399999999999993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336.06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-58</v>
      </c>
      <c r="AA22" s="75">
        <f>STOA!J22</f>
        <v>7.02</v>
      </c>
      <c r="AB22" s="75">
        <f>-STOA!P22</f>
        <v>-200</v>
      </c>
      <c r="AC22">
        <f t="shared" si="0"/>
        <v>10.260505560711625</v>
      </c>
      <c r="AD22">
        <f t="shared" si="1"/>
        <v>693.04269297384144</v>
      </c>
      <c r="AE22">
        <f>'IDT-1'!F22</f>
        <v>0</v>
      </c>
      <c r="AF22" s="24"/>
      <c r="AG22">
        <f t="shared" si="2"/>
        <v>693.04269297384144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8.0942099999999986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57.52</v>
      </c>
      <c r="J23">
        <f>Bawana_RLNG!T23</f>
        <v>0</v>
      </c>
      <c r="K23">
        <f>Bawana_Spot!T23</f>
        <v>0</v>
      </c>
      <c r="L23">
        <f>TWOMCL!S23</f>
        <v>6.5862995167187854</v>
      </c>
      <c r="M23">
        <f>EDWPCL!W23</f>
        <v>0</v>
      </c>
      <c r="N23">
        <f>'MSW BWN'!W23</f>
        <v>5.2478239999999996</v>
      </c>
      <c r="O23">
        <f>TPDDL_ISGS_exbus!DM23</f>
        <v>511.96187986350344</v>
      </c>
      <c r="P23" s="36">
        <v>28.18</v>
      </c>
      <c r="Q23" s="36">
        <v>7.5200000000000005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333.51000000000005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-45</v>
      </c>
      <c r="AA23" s="75">
        <f>STOA!J23</f>
        <v>6.92</v>
      </c>
      <c r="AB23" s="75">
        <f>-STOA!P23</f>
        <v>-200</v>
      </c>
      <c r="AC23">
        <f t="shared" si="0"/>
        <v>10.185971434991686</v>
      </c>
      <c r="AD23">
        <f t="shared" si="1"/>
        <v>710.35424194523046</v>
      </c>
      <c r="AE23">
        <f>'IDT-1'!F23</f>
        <v>0</v>
      </c>
      <c r="AF23" s="24"/>
      <c r="AG23">
        <f t="shared" si="2"/>
        <v>710.35424194523046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8.0942099999999986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57.52</v>
      </c>
      <c r="J24">
        <f>Bawana_RLNG!T24</f>
        <v>0</v>
      </c>
      <c r="K24">
        <f>Bawana_Spot!T24</f>
        <v>0</v>
      </c>
      <c r="L24">
        <f>TWOMCL!S24</f>
        <v>6.5862995167187854</v>
      </c>
      <c r="M24">
        <f>EDWPCL!W24</f>
        <v>0</v>
      </c>
      <c r="N24">
        <f>'MSW BWN'!W24</f>
        <v>5.1695679999999999</v>
      </c>
      <c r="O24">
        <f>TPDDL_ISGS_exbus!DM24</f>
        <v>517.35739550967617</v>
      </c>
      <c r="P24" s="36">
        <v>28.18</v>
      </c>
      <c r="Q24" s="36">
        <v>7.5200000000000005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332.68000000000006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-25</v>
      </c>
      <c r="AA24" s="75">
        <f>STOA!J24</f>
        <v>6.92</v>
      </c>
      <c r="AB24" s="75">
        <f>-STOA!P24</f>
        <v>-200</v>
      </c>
      <c r="AC24">
        <f t="shared" si="0"/>
        <v>10.054241261521756</v>
      </c>
      <c r="AD24">
        <f t="shared" si="1"/>
        <v>734.97323176487316</v>
      </c>
      <c r="AE24">
        <f>'IDT-1'!F24</f>
        <v>0</v>
      </c>
      <c r="AF24" s="24"/>
      <c r="AG24">
        <f t="shared" si="2"/>
        <v>734.97323176487316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8.0942099999999986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57.52</v>
      </c>
      <c r="J25">
        <f>Bawana_RLNG!T25</f>
        <v>0</v>
      </c>
      <c r="K25">
        <f>Bawana_Spot!T25</f>
        <v>0</v>
      </c>
      <c r="L25">
        <f>TWOMCL!S25</f>
        <v>6.5862995167187854</v>
      </c>
      <c r="M25">
        <f>EDWPCL!W25</f>
        <v>0</v>
      </c>
      <c r="N25">
        <f>'MSW BWN'!W25</f>
        <v>4.9499839999999997</v>
      </c>
      <c r="O25">
        <f>TPDDL_ISGS_exbus!DM25</f>
        <v>520.80997678408301</v>
      </c>
      <c r="P25" s="36">
        <v>29.010000000000005</v>
      </c>
      <c r="Q25" s="36">
        <v>7.7399999999999993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332.18000000000006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</v>
      </c>
      <c r="AA25" s="75">
        <f>STOA!J25</f>
        <v>6.92</v>
      </c>
      <c r="AB25" s="75">
        <f>-STOA!P25</f>
        <v>-200</v>
      </c>
      <c r="AC25">
        <f t="shared" si="0"/>
        <v>10.280855066299223</v>
      </c>
      <c r="AD25">
        <f t="shared" si="1"/>
        <v>715.52961523450267</v>
      </c>
      <c r="AE25">
        <f>'IDT-1'!F25</f>
        <v>0</v>
      </c>
      <c r="AF25" s="24"/>
      <c r="AG25">
        <f t="shared" si="2"/>
        <v>715.52961523450267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8.0942099999999986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57.52</v>
      </c>
      <c r="J26">
        <f>Bawana_RLNG!T26</f>
        <v>0</v>
      </c>
      <c r="K26">
        <f>Bawana_Spot!T26</f>
        <v>0</v>
      </c>
      <c r="L26">
        <f>TWOMCL!S26</f>
        <v>6.5862995167187854</v>
      </c>
      <c r="M26">
        <f>EDWPCL!W26</f>
        <v>0</v>
      </c>
      <c r="N26">
        <f>'MSW BWN'!W26</f>
        <v>5.163727999999999</v>
      </c>
      <c r="O26">
        <f>TPDDL_ISGS_exbus!DM26</f>
        <v>540.15205312513251</v>
      </c>
      <c r="P26" s="36">
        <v>38.68</v>
      </c>
      <c r="Q26" s="36">
        <v>7.7399999999999993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330.18000000000006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6.92</v>
      </c>
      <c r="AB26" s="75">
        <f>-STOA!P26</f>
        <v>-200</v>
      </c>
      <c r="AC26">
        <f t="shared" si="0"/>
        <v>10.484138483989373</v>
      </c>
      <c r="AD26">
        <f t="shared" si="1"/>
        <v>745.552152157862</v>
      </c>
      <c r="AE26">
        <f>'IDT-1'!F26</f>
        <v>0</v>
      </c>
      <c r="AF26" s="24"/>
      <c r="AG26">
        <f t="shared" si="2"/>
        <v>745.552152157862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8.0942099999999986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55.08740972352831</v>
      </c>
      <c r="J27">
        <f>Bawana_RLNG!T27</f>
        <v>0</v>
      </c>
      <c r="K27">
        <f>Bawana_Spot!T27</f>
        <v>0</v>
      </c>
      <c r="L27">
        <f>TWOMCL!S27</f>
        <v>6.5862995167187854</v>
      </c>
      <c r="M27">
        <f>EDWPCL!W27</f>
        <v>0</v>
      </c>
      <c r="N27">
        <f>'MSW BWN'!W27</f>
        <v>5.1917599999999995</v>
      </c>
      <c r="O27">
        <f>TPDDL_ISGS_exbus!DM27</f>
        <v>550.37756431828825</v>
      </c>
      <c r="P27" s="36">
        <v>75.127128936105166</v>
      </c>
      <c r="Q27" s="36">
        <v>26.76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329.34000000000003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-54</v>
      </c>
      <c r="AA27" s="75">
        <f>STOA!J27</f>
        <v>6.92</v>
      </c>
      <c r="AB27" s="75">
        <f>-STOA!P27</f>
        <v>-100</v>
      </c>
      <c r="AC27">
        <f t="shared" si="0"/>
        <v>10.91551963657902</v>
      </c>
      <c r="AD27">
        <f t="shared" si="1"/>
        <v>818.56885285806129</v>
      </c>
      <c r="AE27">
        <f>'IDT-1'!F27</f>
        <v>0</v>
      </c>
      <c r="AF27" s="24"/>
      <c r="AG27">
        <f t="shared" si="2"/>
        <v>818.56885285806129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-80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8.0942099999999986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55.08740972352831</v>
      </c>
      <c r="J28">
        <f>Bawana_RLNG!T28</f>
        <v>0</v>
      </c>
      <c r="K28">
        <f>Bawana_Spot!T28</f>
        <v>0</v>
      </c>
      <c r="L28">
        <f>TWOMCL!S28</f>
        <v>6.5862995167187854</v>
      </c>
      <c r="M28">
        <f>EDWPCL!W28</f>
        <v>0</v>
      </c>
      <c r="N28">
        <f>'MSW BWN'!W28</f>
        <v>5.2816960000000002</v>
      </c>
      <c r="O28">
        <f>TPDDL_ISGS_exbus!DM28</f>
        <v>582.55774270785355</v>
      </c>
      <c r="P28" s="36">
        <v>75.127128936105166</v>
      </c>
      <c r="Q28" s="36">
        <v>26.76</v>
      </c>
      <c r="R28" s="38">
        <v>0.96000000000000008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329.73623200000003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-99</v>
      </c>
      <c r="AA28" s="75">
        <f>STOA!J28</f>
        <v>6.92</v>
      </c>
      <c r="AB28" s="75">
        <f>-STOA!P28</f>
        <v>-100</v>
      </c>
      <c r="AC28">
        <f t="shared" si="0"/>
        <v>11.02855779175359</v>
      </c>
      <c r="AD28">
        <f t="shared" si="1"/>
        <v>872.08216109245222</v>
      </c>
      <c r="AE28">
        <f>'IDT-1'!F28</f>
        <v>0</v>
      </c>
      <c r="AF28" s="24"/>
      <c r="AG28">
        <f t="shared" si="2"/>
        <v>872.08216109245222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8.0942099999999986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55.08740972352831</v>
      </c>
      <c r="J29">
        <f>Bawana_RLNG!T29</f>
        <v>0</v>
      </c>
      <c r="K29">
        <f>Bawana_Spot!T29</f>
        <v>0</v>
      </c>
      <c r="L29">
        <f>TWOMCL!S29</f>
        <v>6.5862995167187854</v>
      </c>
      <c r="M29">
        <f>EDWPCL!W29</f>
        <v>0</v>
      </c>
      <c r="N29">
        <f>'MSW BWN'!W29</f>
        <v>1.7660159999999996</v>
      </c>
      <c r="O29">
        <f>TPDDL_ISGS_exbus!DM29</f>
        <v>592.20781599382258</v>
      </c>
      <c r="P29" s="36">
        <v>75.127128936105166</v>
      </c>
      <c r="Q29" s="36">
        <v>26.76</v>
      </c>
      <c r="R29" s="38">
        <v>5.26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331.85893200000004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-46</v>
      </c>
      <c r="AA29" s="75">
        <f>STOA!J29</f>
        <v>6.92</v>
      </c>
      <c r="AB29" s="75">
        <f>-STOA!P29</f>
        <v>-100</v>
      </c>
      <c r="AC29">
        <f t="shared" si="0"/>
        <v>10.896844959058836</v>
      </c>
      <c r="AD29">
        <f t="shared" si="1"/>
        <v>912.77096721111593</v>
      </c>
      <c r="AE29">
        <f>'IDT-1'!F29</f>
        <v>-15.567</v>
      </c>
      <c r="AF29" s="24"/>
      <c r="AG29">
        <f t="shared" si="2"/>
        <v>897.20396721111592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8.0942099999999986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55.08740972352831</v>
      </c>
      <c r="J30">
        <f>Bawana_RLNG!T30</f>
        <v>0</v>
      </c>
      <c r="K30">
        <f>Bawana_Spot!T30</f>
        <v>0</v>
      </c>
      <c r="L30">
        <f>TWOMCL!S30</f>
        <v>6.5862995167187854</v>
      </c>
      <c r="M30">
        <f>EDWPCL!W30</f>
        <v>0</v>
      </c>
      <c r="N30">
        <f>'MSW BWN'!W30</f>
        <v>0.600352</v>
      </c>
      <c r="O30">
        <f>TPDDL_ISGS_exbus!DM30</f>
        <v>592.20781564819299</v>
      </c>
      <c r="P30" s="36">
        <v>75.127128936105166</v>
      </c>
      <c r="Q30" s="36">
        <v>26.76</v>
      </c>
      <c r="R30" s="38">
        <v>10.23</v>
      </c>
      <c r="S30" s="38">
        <v>0</v>
      </c>
      <c r="T30" s="37">
        <f>SUMPRODUCT(LTA!J30:AN30,LTA!J$101:AN$101,LTA!J$105:AN$105)</f>
        <v>0.03</v>
      </c>
      <c r="U30" s="37">
        <f>SUMPRODUCT(LTA!J30:AN30,LTA!J$102:AN$102,LTA!J$105:AN$105)</f>
        <v>337.18840000000006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-30</v>
      </c>
      <c r="AA30" s="75">
        <f>STOA!J30</f>
        <v>6.92</v>
      </c>
      <c r="AB30" s="75">
        <f>-STOA!P30</f>
        <v>-100</v>
      </c>
      <c r="AC30">
        <f t="shared" si="0"/>
        <v>10.838282386157321</v>
      </c>
      <c r="AD30">
        <f t="shared" si="1"/>
        <v>937.99333343838794</v>
      </c>
      <c r="AE30">
        <f>'IDT-1'!F30</f>
        <v>0</v>
      </c>
      <c r="AF30" s="24"/>
      <c r="AG30">
        <f t="shared" si="2"/>
        <v>937.99333343838794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8.0942099999999986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55.08740972352831</v>
      </c>
      <c r="J31">
        <f>Bawana_RLNG!T31</f>
        <v>0</v>
      </c>
      <c r="K31">
        <f>Bawana_Spot!T31</f>
        <v>0</v>
      </c>
      <c r="L31">
        <f>TWOMCL!S31</f>
        <v>6.5862995167187854</v>
      </c>
      <c r="M31">
        <f>EDWPCL!W31</f>
        <v>0</v>
      </c>
      <c r="N31">
        <f>'MSW BWN'!W31</f>
        <v>4.7934719999999995</v>
      </c>
      <c r="O31">
        <f>TPDDL_ISGS_exbus!DM31</f>
        <v>592.20782368684058</v>
      </c>
      <c r="P31" s="36">
        <v>75.127128936105166</v>
      </c>
      <c r="Q31" s="36">
        <v>26.76</v>
      </c>
      <c r="R31" s="38">
        <v>16.2</v>
      </c>
      <c r="S31" s="38">
        <v>0</v>
      </c>
      <c r="T31" s="37">
        <f>SUMPRODUCT(LTA!J31:AN31,LTA!J$101:AN$101,LTA!J$105:AN$105)</f>
        <v>2.3199999999999998</v>
      </c>
      <c r="U31" s="37">
        <f>SUMPRODUCT(LTA!J31:AN31,LTA!J$102:AN$102,LTA!J$105:AN$105)</f>
        <v>343.45669600000008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</v>
      </c>
      <c r="AA31" s="75">
        <f>STOA!J31</f>
        <v>6.83</v>
      </c>
      <c r="AB31" s="75">
        <f>-STOA!P31</f>
        <v>-100</v>
      </c>
      <c r="AC31">
        <f t="shared" si="0"/>
        <v>10.766065089509958</v>
      </c>
      <c r="AD31">
        <f t="shared" si="1"/>
        <v>983.696974773683</v>
      </c>
      <c r="AE31">
        <f>'IDT-1'!F31</f>
        <v>0</v>
      </c>
      <c r="AF31" s="24"/>
      <c r="AG31">
        <f t="shared" si="2"/>
        <v>983.696974773683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8.0942099999999986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55.08740972352831</v>
      </c>
      <c r="J32">
        <f>Bawana_RLNG!T32</f>
        <v>0</v>
      </c>
      <c r="K32">
        <f>Bawana_Spot!T32</f>
        <v>0</v>
      </c>
      <c r="L32">
        <f>TWOMCL!S32</f>
        <v>6.5862995167187854</v>
      </c>
      <c r="M32">
        <f>EDWPCL!W32</f>
        <v>0</v>
      </c>
      <c r="N32">
        <f>'MSW BWN'!W32</f>
        <v>5.4942719999999987</v>
      </c>
      <c r="O32">
        <f>TPDDL_ISGS_exbus!DM32</f>
        <v>592.20784103652431</v>
      </c>
      <c r="P32" s="36">
        <v>75.127128936105166</v>
      </c>
      <c r="Q32" s="36">
        <v>26.76</v>
      </c>
      <c r="R32" s="38">
        <v>22.2</v>
      </c>
      <c r="S32" s="38">
        <v>0</v>
      </c>
      <c r="T32" s="37">
        <f>SUMPRODUCT(LTA!J32:AN32,LTA!J$101:AN$101,LTA!J$105:AN$105)</f>
        <v>6.77</v>
      </c>
      <c r="U32" s="37">
        <f>SUMPRODUCT(LTA!J32:AN32,LTA!J$102:AN$102,LTA!J$105:AN$105)</f>
        <v>363.63996800000007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6.83</v>
      </c>
      <c r="AB32" s="75">
        <f>-STOA!P32</f>
        <v>-100</v>
      </c>
      <c r="AC32">
        <f t="shared" si="0"/>
        <v>11.003857966872634</v>
      </c>
      <c r="AD32">
        <f t="shared" si="1"/>
        <v>1017.793271246004</v>
      </c>
      <c r="AE32">
        <f>'IDT-1'!F32</f>
        <v>0</v>
      </c>
      <c r="AF32" s="24"/>
      <c r="AG32">
        <f t="shared" si="2"/>
        <v>1017.793271246004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8.0942099999999986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55.08740972352831</v>
      </c>
      <c r="J33">
        <f>Bawana_RLNG!T33</f>
        <v>0</v>
      </c>
      <c r="K33">
        <f>Bawana_Spot!T33</f>
        <v>0</v>
      </c>
      <c r="L33">
        <f>TWOMCL!S33</f>
        <v>6.5862995167187854</v>
      </c>
      <c r="M33">
        <f>EDWPCL!W33</f>
        <v>0</v>
      </c>
      <c r="N33">
        <f>'MSW BWN'!W33</f>
        <v>5.4942719999999987</v>
      </c>
      <c r="O33">
        <f>TPDDL_ISGS_exbus!DM33</f>
        <v>584.52263829876358</v>
      </c>
      <c r="P33" s="36">
        <v>75.127128936105166</v>
      </c>
      <c r="Q33" s="36">
        <v>26.76</v>
      </c>
      <c r="R33" s="38">
        <v>23.2</v>
      </c>
      <c r="S33" s="38">
        <v>0</v>
      </c>
      <c r="T33" s="37">
        <f>SUMPRODUCT(LTA!J33:AN33,LTA!J$101:AN$101,LTA!J$105:AN$105)</f>
        <v>14.43</v>
      </c>
      <c r="U33" s="37">
        <f>SUMPRODUCT(LTA!J33:AN33,LTA!J$102:AN$102,LTA!J$105:AN$105)</f>
        <v>377.20374400000009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6.83</v>
      </c>
      <c r="AB33" s="75">
        <f>-STOA!P33</f>
        <v>-100</v>
      </c>
      <c r="AC33">
        <f t="shared" si="0"/>
        <v>11.464828291271004</v>
      </c>
      <c r="AD33">
        <f t="shared" si="1"/>
        <v>991.87087418384476</v>
      </c>
      <c r="AE33">
        <f>'IDT-1'!F33</f>
        <v>0</v>
      </c>
      <c r="AF33" s="24"/>
      <c r="AG33">
        <f t="shared" si="2"/>
        <v>991.87087418384476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-80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8.0942099999999986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55.08740972352831</v>
      </c>
      <c r="J34">
        <f>Bawana_RLNG!T34</f>
        <v>0</v>
      </c>
      <c r="K34">
        <f>Bawana_Spot!T34</f>
        <v>0</v>
      </c>
      <c r="L34">
        <f>TWOMCL!S34</f>
        <v>6.5862995167187854</v>
      </c>
      <c r="M34">
        <f>EDWPCL!W34</f>
        <v>0</v>
      </c>
      <c r="N34">
        <f>'MSW BWN'!W34</f>
        <v>5.5666879999999992</v>
      </c>
      <c r="O34">
        <f>TPDDL_ISGS_exbus!DM34</f>
        <v>563.87493447565612</v>
      </c>
      <c r="P34" s="36">
        <v>75.127128936105166</v>
      </c>
      <c r="Q34" s="36">
        <v>26.76</v>
      </c>
      <c r="R34" s="38">
        <v>23.2</v>
      </c>
      <c r="S34" s="38">
        <v>0</v>
      </c>
      <c r="T34" s="37">
        <f>SUMPRODUCT(LTA!J34:AN34,LTA!J$101:AN$101,LTA!J$105:AN$105)</f>
        <v>22.32</v>
      </c>
      <c r="U34" s="37">
        <f>SUMPRODUCT(LTA!J34:AN34,LTA!J$102:AN$102,LTA!J$105:AN$105)</f>
        <v>398.96321600000005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6.83</v>
      </c>
      <c r="AB34" s="75">
        <f>-STOA!P34</f>
        <v>-100</v>
      </c>
      <c r="AC34">
        <f t="shared" si="0"/>
        <v>11.583407226981347</v>
      </c>
      <c r="AD34">
        <f t="shared" si="1"/>
        <v>995.82647942502717</v>
      </c>
      <c r="AE34">
        <f>'IDT-1'!F34</f>
        <v>0</v>
      </c>
      <c r="AF34" s="24"/>
      <c r="AG34">
        <f t="shared" si="2"/>
        <v>995.82647942502717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-85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8.0942099999999986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55.08740972352831</v>
      </c>
      <c r="J35">
        <f>Bawana_RLNG!T35</f>
        <v>0</v>
      </c>
      <c r="K35">
        <f>Bawana_Spot!T35</f>
        <v>0</v>
      </c>
      <c r="L35">
        <f>TWOMCL!S35</f>
        <v>6.5862995167187854</v>
      </c>
      <c r="M35">
        <f>EDWPCL!W35</f>
        <v>0</v>
      </c>
      <c r="N35">
        <f>'MSW BWN'!W35</f>
        <v>5.5503359999999988</v>
      </c>
      <c r="O35">
        <f>TPDDL_ISGS_exbus!DM35</f>
        <v>541.90092475675419</v>
      </c>
      <c r="P35" s="36">
        <v>75.127128936105166</v>
      </c>
      <c r="Q35" s="36">
        <v>26.76</v>
      </c>
      <c r="R35" s="38">
        <v>23.2</v>
      </c>
      <c r="S35" s="38">
        <v>0</v>
      </c>
      <c r="T35" s="37">
        <f>SUMPRODUCT(LTA!J35:AN35,LTA!J$101:AN$101,LTA!J$105:AN$105)</f>
        <v>28.38</v>
      </c>
      <c r="U35" s="37">
        <f>SUMPRODUCT(LTA!J35:AN35,LTA!J$102:AN$102,LTA!J$105:AN$105)</f>
        <v>410.21831600000007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6.83</v>
      </c>
      <c r="AB35" s="75">
        <f>-STOA!P35</f>
        <v>-100</v>
      </c>
      <c r="AC35">
        <f t="shared" si="0"/>
        <v>11.671202394415909</v>
      </c>
      <c r="AD35">
        <f t="shared" si="1"/>
        <v>976.06342253869059</v>
      </c>
      <c r="AE35">
        <f>'IDT-1'!F35</f>
        <v>0</v>
      </c>
      <c r="AF35" s="24"/>
      <c r="AG35">
        <f t="shared" si="2"/>
        <v>976.06342253869059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-100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8.0942099999999986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55.08740972352831</v>
      </c>
      <c r="J36">
        <f>Bawana_RLNG!T36</f>
        <v>0</v>
      </c>
      <c r="K36">
        <f>Bawana_Spot!T36</f>
        <v>0</v>
      </c>
      <c r="L36">
        <f>TWOMCL!S36</f>
        <v>6.5862995167187854</v>
      </c>
      <c r="M36">
        <f>EDWPCL!W36</f>
        <v>0</v>
      </c>
      <c r="N36">
        <f>'MSW BWN'!W36</f>
        <v>5.460399999999999</v>
      </c>
      <c r="O36">
        <f>TPDDL_ISGS_exbus!DM36</f>
        <v>539.19664165879817</v>
      </c>
      <c r="P36" s="36">
        <v>75.127128936105166</v>
      </c>
      <c r="Q36" s="36">
        <v>26.76</v>
      </c>
      <c r="R36" s="38">
        <v>23.2</v>
      </c>
      <c r="S36" s="38">
        <v>0</v>
      </c>
      <c r="T36" s="37">
        <f>SUMPRODUCT(LTA!J36:AN36,LTA!J$101:AN$101,LTA!J$105:AN$105)</f>
        <v>37.799999999999997</v>
      </c>
      <c r="U36" s="37">
        <f>SUMPRODUCT(LTA!J36:AN36,LTA!J$102:AN$102,LTA!J$105:AN$105)</f>
        <v>420.08834000000007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6.83</v>
      </c>
      <c r="AB36" s="75">
        <f>-STOA!P36</f>
        <v>-100</v>
      </c>
      <c r="AC36">
        <f t="shared" si="0"/>
        <v>11.809767155593075</v>
      </c>
      <c r="AD36">
        <f t="shared" si="1"/>
        <v>992.42066267955727</v>
      </c>
      <c r="AE36">
        <f>'IDT-1'!F36</f>
        <v>0</v>
      </c>
      <c r="AF36" s="24"/>
      <c r="AG36">
        <f t="shared" si="2"/>
        <v>992.42066267955727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-100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8.0942099999999986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55.08740972352831</v>
      </c>
      <c r="J37">
        <f>Bawana_RLNG!T37</f>
        <v>0</v>
      </c>
      <c r="K37">
        <f>Bawana_Spot!T37</f>
        <v>0</v>
      </c>
      <c r="L37">
        <f>TWOMCL!S37</f>
        <v>6.4872296462661438</v>
      </c>
      <c r="M37">
        <f>EDWPCL!W37</f>
        <v>0</v>
      </c>
      <c r="N37">
        <f>'MSW BWN'!W37</f>
        <v>5.2478239999999996</v>
      </c>
      <c r="O37">
        <f>TPDDL_ISGS_exbus!DM37</f>
        <v>528.80334366651971</v>
      </c>
      <c r="P37" s="36">
        <v>75.127128936105166</v>
      </c>
      <c r="Q37" s="36">
        <v>26.76</v>
      </c>
      <c r="R37" s="38">
        <v>23.2</v>
      </c>
      <c r="S37" s="38">
        <v>0</v>
      </c>
      <c r="T37" s="37">
        <f>SUMPRODUCT(LTA!J37:AN37,LTA!J$101:AN$101,LTA!J$105:AN$105)</f>
        <v>49.12</v>
      </c>
      <c r="U37" s="37">
        <f>SUMPRODUCT(LTA!J37:AN37,LTA!J$102:AN$102,LTA!J$105:AN$105)</f>
        <v>418.46739200000007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6.83</v>
      </c>
      <c r="AB37" s="75">
        <f>-STOA!P37</f>
        <v>-100</v>
      </c>
      <c r="AC37">
        <f t="shared" si="0"/>
        <v>11.801317663946136</v>
      </c>
      <c r="AD37">
        <f t="shared" si="1"/>
        <v>991.42322030847311</v>
      </c>
      <c r="AE37">
        <f>'IDT-1'!F37</f>
        <v>0</v>
      </c>
      <c r="AF37" s="24"/>
      <c r="AG37">
        <f t="shared" si="2"/>
        <v>991.42322030847311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8.0942099999999986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55.08740972352831</v>
      </c>
      <c r="J38">
        <f>Bawana_RLNG!T38</f>
        <v>0</v>
      </c>
      <c r="K38">
        <f>Bawana_Spot!T38</f>
        <v>0</v>
      </c>
      <c r="L38">
        <f>TWOMCL!S38</f>
        <v>5.6067557551937117</v>
      </c>
      <c r="M38">
        <f>EDWPCL!W38</f>
        <v>0</v>
      </c>
      <c r="N38">
        <f>'MSW BWN'!W38</f>
        <v>5.2139519999999999</v>
      </c>
      <c r="O38">
        <f>TPDDL_ISGS_exbus!DM38</f>
        <v>522.66523515718848</v>
      </c>
      <c r="P38" s="36">
        <v>75.127128936105166</v>
      </c>
      <c r="Q38" s="36">
        <v>26.76</v>
      </c>
      <c r="R38" s="38">
        <v>23.2</v>
      </c>
      <c r="S38" s="38">
        <v>0</v>
      </c>
      <c r="T38" s="37">
        <f>SUMPRODUCT(LTA!J38:AN38,LTA!J$101:AN$101,LTA!J$105:AN$105)</f>
        <v>57.45</v>
      </c>
      <c r="U38" s="37">
        <f>SUMPRODUCT(LTA!J38:AN38,LTA!J$102:AN$102,LTA!J$105:AN$105)</f>
        <v>415.30689600000005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6.83</v>
      </c>
      <c r="AB38" s="75">
        <f>-STOA!P38</f>
        <v>-100</v>
      </c>
      <c r="AC38">
        <f t="shared" si="0"/>
        <v>11.785500880582745</v>
      </c>
      <c r="AD38">
        <f t="shared" si="1"/>
        <v>989.55608669143294</v>
      </c>
      <c r="AE38">
        <f>'IDT-1'!F38</f>
        <v>0</v>
      </c>
      <c r="AF38" s="24"/>
      <c r="AG38">
        <f t="shared" si="2"/>
        <v>989.55608669143294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-100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8.0942099999999986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55.08740972352831</v>
      </c>
      <c r="J39">
        <f>Bawana_RLNG!T39</f>
        <v>0</v>
      </c>
      <c r="K39">
        <f>Bawana_Spot!T39</f>
        <v>0</v>
      </c>
      <c r="L39">
        <f>TWOMCL!S39</f>
        <v>6.517071308253791</v>
      </c>
      <c r="M39">
        <f>EDWPCL!W39</f>
        <v>0</v>
      </c>
      <c r="N39">
        <f>'MSW BWN'!W39</f>
        <v>4.9336319999999994</v>
      </c>
      <c r="O39">
        <f>TPDDL_ISGS_exbus!DM39</f>
        <v>519.21050661161371</v>
      </c>
      <c r="P39" s="36">
        <v>75.127128936105166</v>
      </c>
      <c r="Q39" s="36">
        <v>26.76</v>
      </c>
      <c r="R39" s="38">
        <v>23.2</v>
      </c>
      <c r="S39" s="38">
        <v>0</v>
      </c>
      <c r="T39" s="37">
        <f>SUMPRODUCT(LTA!J39:AN39,LTA!J$101:AN$101,LTA!J$105:AN$105)</f>
        <v>66.72</v>
      </c>
      <c r="U39" s="37">
        <f>SUMPRODUCT(LTA!J39:AN39,LTA!J$102:AN$102,LTA!J$105:AN$105)</f>
        <v>418.7690080000001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6.74</v>
      </c>
      <c r="AB39" s="75">
        <f>-STOA!P39</f>
        <v>-100</v>
      </c>
      <c r="AC39">
        <f t="shared" si="0"/>
        <v>11.613832132498951</v>
      </c>
      <c r="AD39">
        <f t="shared" si="1"/>
        <v>1029.5451344470021</v>
      </c>
      <c r="AE39">
        <f>'IDT-1'!F39</f>
        <v>0</v>
      </c>
      <c r="AF39" s="24"/>
      <c r="AG39">
        <f t="shared" si="2"/>
        <v>1029.5451344470021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-70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8.0942099999999986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55.08740972352831</v>
      </c>
      <c r="J40">
        <f>Bawana_RLNG!T40</f>
        <v>0</v>
      </c>
      <c r="K40">
        <f>Bawana_Spot!T40</f>
        <v>0</v>
      </c>
      <c r="L40">
        <f>TWOMCL!S40</f>
        <v>5.3955463222908486</v>
      </c>
      <c r="M40">
        <f>EDWPCL!W40</f>
        <v>0</v>
      </c>
      <c r="N40">
        <f>'MSW BWN'!W40</f>
        <v>4.8273439999999992</v>
      </c>
      <c r="O40">
        <f>TPDDL_ISGS_exbus!DM40</f>
        <v>510.05865422161366</v>
      </c>
      <c r="P40" s="36">
        <v>75.127128936105166</v>
      </c>
      <c r="Q40" s="36">
        <v>26.76</v>
      </c>
      <c r="R40" s="38">
        <v>23.2</v>
      </c>
      <c r="S40" s="38">
        <v>0</v>
      </c>
      <c r="T40" s="37">
        <f>SUMPRODUCT(LTA!J40:AN40,LTA!J$101:AN$101,LTA!J$105:AN$105)</f>
        <v>74.900000000000006</v>
      </c>
      <c r="U40" s="37">
        <f>SUMPRODUCT(LTA!J40:AN40,LTA!J$102:AN$102,LTA!J$105:AN$105)</f>
        <v>431.45352000000014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6.74</v>
      </c>
      <c r="AB40" s="75">
        <f>-STOA!P40</f>
        <v>-100</v>
      </c>
      <c r="AC40">
        <f t="shared" si="0"/>
        <v>11.278346957896407</v>
      </c>
      <c r="AD40">
        <f t="shared" si="1"/>
        <v>1090.3654662456415</v>
      </c>
      <c r="AE40">
        <f>'IDT-1'!F40</f>
        <v>0</v>
      </c>
      <c r="AF40" s="24"/>
      <c r="AG40">
        <f t="shared" si="2"/>
        <v>1090.3654662456415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8.0942099999999986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55.08740972352831</v>
      </c>
      <c r="J41">
        <f>Bawana_RLNG!T41</f>
        <v>0</v>
      </c>
      <c r="K41">
        <f>Bawana_Spot!T41</f>
        <v>0</v>
      </c>
      <c r="L41">
        <f>TWOMCL!S41</f>
        <v>6.1528871420550262</v>
      </c>
      <c r="M41">
        <f>EDWPCL!W41</f>
        <v>0</v>
      </c>
      <c r="N41">
        <f>'MSW BWN'!W41</f>
        <v>5.1859199999999994</v>
      </c>
      <c r="O41">
        <f>TPDDL_ISGS_exbus!DM41</f>
        <v>507.18732175751575</v>
      </c>
      <c r="P41" s="36">
        <v>75.127128936105166</v>
      </c>
      <c r="Q41" s="36">
        <v>26.76</v>
      </c>
      <c r="R41" s="38">
        <v>23.2</v>
      </c>
      <c r="S41" s="38">
        <v>0</v>
      </c>
      <c r="T41" s="37">
        <f>SUMPRODUCT(LTA!J41:AN41,LTA!J$101:AN$101,LTA!J$105:AN$105)</f>
        <v>81.010000000000005</v>
      </c>
      <c r="U41" s="37">
        <f>SUMPRODUCT(LTA!J41:AN41,LTA!J$102:AN$102,LTA!J$105:AN$105)</f>
        <v>443.53438000000011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6.74</v>
      </c>
      <c r="AB41" s="75">
        <f>-STOA!P41</f>
        <v>-100</v>
      </c>
      <c r="AC41">
        <f t="shared" si="0"/>
        <v>11.571893535986222</v>
      </c>
      <c r="AD41">
        <f t="shared" si="1"/>
        <v>1165.1873640232182</v>
      </c>
      <c r="AE41">
        <f>'IDT-1'!F41</f>
        <v>0</v>
      </c>
      <c r="AF41" s="24"/>
      <c r="AG41">
        <f t="shared" si="2"/>
        <v>1165.1873640232182</v>
      </c>
      <c r="AI41" s="34">
        <f>PXIL!J41</f>
        <v>0</v>
      </c>
      <c r="AJ41" s="34">
        <f>PXIL!P41</f>
        <v>0</v>
      </c>
      <c r="AK41" s="34">
        <f>RTM_IEX!J41</f>
        <v>38.68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55.08740972352831</v>
      </c>
      <c r="J42">
        <f>Bawana_RLNG!T42</f>
        <v>0</v>
      </c>
      <c r="K42">
        <f>Bawana_Spot!T42</f>
        <v>0</v>
      </c>
      <c r="L42">
        <f>TWOMCL!S42</f>
        <v>6.5862995167187854</v>
      </c>
      <c r="M42">
        <f>EDWPCL!W42</f>
        <v>0</v>
      </c>
      <c r="N42">
        <f>'MSW BWN'!W42</f>
        <v>5.3821439999999985</v>
      </c>
      <c r="O42">
        <f>TPDDL_ISGS_exbus!DM42</f>
        <v>535.26615293848101</v>
      </c>
      <c r="P42" s="36">
        <v>75.127128936105166</v>
      </c>
      <c r="Q42" s="36">
        <v>26.76</v>
      </c>
      <c r="R42" s="38">
        <v>24.199999999999996</v>
      </c>
      <c r="S42" s="38">
        <v>0</v>
      </c>
      <c r="T42" s="37">
        <f>SUMPRODUCT(LTA!J42:AN42,LTA!J$101:AN$101,LTA!J$105:AN$105)</f>
        <v>88.02</v>
      </c>
      <c r="U42" s="37">
        <f>SUMPRODUCT(LTA!J42:AN42,LTA!J$102:AN$102,LTA!J$105:AN$105)</f>
        <v>454.8853400000001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6.74</v>
      </c>
      <c r="AB42" s="75">
        <f>-STOA!P42</f>
        <v>-100</v>
      </c>
      <c r="AC42">
        <f t="shared" si="0"/>
        <v>11.894448727453506</v>
      </c>
      <c r="AD42">
        <f t="shared" si="1"/>
        <v>1203.2642363873799</v>
      </c>
      <c r="AE42">
        <f>'IDT-1'!F42</f>
        <v>0</v>
      </c>
      <c r="AF42" s="24"/>
      <c r="AG42">
        <f t="shared" si="2"/>
        <v>1203.2642363873799</v>
      </c>
      <c r="AI42" s="34">
        <f>PXIL!J42</f>
        <v>0</v>
      </c>
      <c r="AJ42" s="34">
        <f>PXIL!P42</f>
        <v>0</v>
      </c>
      <c r="AK42" s="34">
        <f>RTM_IEX!J42</f>
        <v>29.01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55.08740972352831</v>
      </c>
      <c r="J43">
        <f>Bawana_RLNG!T43</f>
        <v>0</v>
      </c>
      <c r="K43">
        <f>Bawana_Spot!T43</f>
        <v>0</v>
      </c>
      <c r="L43">
        <f>TWOMCL!S43</f>
        <v>6.5862995167187854</v>
      </c>
      <c r="M43">
        <f>EDWPCL!W43</f>
        <v>0</v>
      </c>
      <c r="N43">
        <f>'MSW BWN'!W43</f>
        <v>5.3938240000000004</v>
      </c>
      <c r="O43">
        <f>TPDDL_ISGS_exbus!DM43</f>
        <v>533.51373857595513</v>
      </c>
      <c r="P43" s="36">
        <v>75.126952377089083</v>
      </c>
      <c r="Q43" s="36">
        <v>26.76</v>
      </c>
      <c r="R43" s="38">
        <v>24.199999999999996</v>
      </c>
      <c r="S43" s="38">
        <v>0</v>
      </c>
      <c r="T43" s="37">
        <f>SUMPRODUCT(LTA!J43:AN43,LTA!J$101:AN$101,LTA!J$105:AN$105)</f>
        <v>92.94</v>
      </c>
      <c r="U43" s="37">
        <f>SUMPRODUCT(LTA!J43:AN43,LTA!J$102:AN$102,LTA!J$105:AN$105)</f>
        <v>465.31417200000004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6.74</v>
      </c>
      <c r="AB43" s="75">
        <f>-STOA!P43</f>
        <v>-100</v>
      </c>
      <c r="AC43">
        <f t="shared" si="0"/>
        <v>11.927527264512555</v>
      </c>
      <c r="AD43">
        <f t="shared" si="1"/>
        <v>1207.1690789287788</v>
      </c>
      <c r="AE43">
        <f>'IDT-1'!F43</f>
        <v>0</v>
      </c>
      <c r="AF43" s="24"/>
      <c r="AG43">
        <f t="shared" si="2"/>
        <v>1207.1690789287788</v>
      </c>
      <c r="AI43" s="34">
        <f>PXIL!J43</f>
        <v>0</v>
      </c>
      <c r="AJ43" s="34">
        <f>PXIL!P43</f>
        <v>0</v>
      </c>
      <c r="AK43" s="34">
        <f>RTM_IEX!J43</f>
        <v>19.34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55.08740972352831</v>
      </c>
      <c r="J44">
        <f>Bawana_RLNG!T44</f>
        <v>0</v>
      </c>
      <c r="K44">
        <f>Bawana_Spot!T44</f>
        <v>0</v>
      </c>
      <c r="L44">
        <f>TWOMCL!S44</f>
        <v>6.5862995167187854</v>
      </c>
      <c r="M44">
        <f>EDWPCL!W44</f>
        <v>0</v>
      </c>
      <c r="N44">
        <f>'MSW BWN'!W44</f>
        <v>5.5001119999999988</v>
      </c>
      <c r="O44">
        <f>TPDDL_ISGS_exbus!DM44</f>
        <v>527.67216395924925</v>
      </c>
      <c r="P44" s="36">
        <v>75.127128936105166</v>
      </c>
      <c r="Q44" s="36">
        <v>26.76</v>
      </c>
      <c r="R44" s="38">
        <v>24.199999999999996</v>
      </c>
      <c r="S44" s="38">
        <v>0</v>
      </c>
      <c r="T44" s="37">
        <f>SUMPRODUCT(LTA!J44:AN44,LTA!J$101:AN$101,LTA!J$105:AN$105)</f>
        <v>96.77</v>
      </c>
      <c r="U44" s="37">
        <f>SUMPRODUCT(LTA!J44:AN44,LTA!J$102:AN$102,LTA!J$105:AN$105)</f>
        <v>471.71757600000001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6.74</v>
      </c>
      <c r="AB44" s="75">
        <f>-STOA!P44</f>
        <v>-100</v>
      </c>
      <c r="AC44">
        <f t="shared" si="0"/>
        <v>11.96531293362796</v>
      </c>
      <c r="AD44">
        <f t="shared" si="1"/>
        <v>1211.6295872019734</v>
      </c>
      <c r="AE44">
        <f>'IDT-1'!F44</f>
        <v>0</v>
      </c>
      <c r="AF44" s="24"/>
      <c r="AG44">
        <f t="shared" si="2"/>
        <v>1211.6295872019734</v>
      </c>
      <c r="AI44" s="34">
        <f>PXIL!J44</f>
        <v>0</v>
      </c>
      <c r="AJ44" s="34">
        <f>PXIL!P44</f>
        <v>0</v>
      </c>
      <c r="AK44" s="34">
        <f>RTM_IEX!J44</f>
        <v>19.34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55.08740972352831</v>
      </c>
      <c r="J45">
        <f>Bawana_RLNG!T45</f>
        <v>0</v>
      </c>
      <c r="K45">
        <f>Bawana_Spot!T45</f>
        <v>0</v>
      </c>
      <c r="L45">
        <f>TWOMCL!S45</f>
        <v>6.5862995167187854</v>
      </c>
      <c r="M45">
        <f>EDWPCL!W45</f>
        <v>0</v>
      </c>
      <c r="N45">
        <f>'MSW BWN'!W45</f>
        <v>5.5339839999999993</v>
      </c>
      <c r="O45">
        <f>TPDDL_ISGS_exbus!DM45</f>
        <v>524.94937495503359</v>
      </c>
      <c r="P45" s="36">
        <v>75.127128936105166</v>
      </c>
      <c r="Q45" s="36">
        <v>26.76</v>
      </c>
      <c r="R45" s="38">
        <v>24.199999999999996</v>
      </c>
      <c r="S45" s="38">
        <v>0</v>
      </c>
      <c r="T45" s="37">
        <f>SUMPRODUCT(LTA!J45:AN45,LTA!J$101:AN$101,LTA!J$105:AN$105)</f>
        <v>101.53</v>
      </c>
      <c r="U45" s="37">
        <f>SUMPRODUCT(LTA!J45:AN45,LTA!J$102:AN$102,LTA!J$105:AN$105)</f>
        <v>475.33654000000013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6.74</v>
      </c>
      <c r="AB45" s="75">
        <f>-STOA!P45</f>
        <v>-100</v>
      </c>
      <c r="AC45">
        <f t="shared" si="0"/>
        <v>12.094337328392548</v>
      </c>
      <c r="AD45">
        <f t="shared" si="1"/>
        <v>1226.8606098029934</v>
      </c>
      <c r="AE45">
        <f>'IDT-1'!F45</f>
        <v>0</v>
      </c>
      <c r="AF45" s="24"/>
      <c r="AG45">
        <f t="shared" si="2"/>
        <v>1226.8606098029934</v>
      </c>
      <c r="AI45" s="34">
        <f>PXIL!J45</f>
        <v>0</v>
      </c>
      <c r="AJ45" s="34">
        <f>PXIL!P45</f>
        <v>0</v>
      </c>
      <c r="AK45" s="34">
        <f>RTM_IEX!J45</f>
        <v>29.01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55.08740972352831</v>
      </c>
      <c r="J46">
        <f>Bawana_RLNG!T46</f>
        <v>0</v>
      </c>
      <c r="K46">
        <f>Bawana_Spot!T46</f>
        <v>0</v>
      </c>
      <c r="L46">
        <f>TWOMCL!S46</f>
        <v>6.5862995167187854</v>
      </c>
      <c r="M46">
        <f>EDWPCL!W46</f>
        <v>0</v>
      </c>
      <c r="N46">
        <f>'MSW BWN'!W46</f>
        <v>5.4779199999999992</v>
      </c>
      <c r="O46">
        <f>TPDDL_ISGS_exbus!DM46</f>
        <v>524.9493763225438</v>
      </c>
      <c r="P46" s="36">
        <v>75.127128936105166</v>
      </c>
      <c r="Q46" s="36">
        <v>26.76</v>
      </c>
      <c r="R46" s="38">
        <v>24.199999999999996</v>
      </c>
      <c r="S46" s="38">
        <v>0</v>
      </c>
      <c r="T46" s="37">
        <f>SUMPRODUCT(LTA!J46:AN46,LTA!J$101:AN$101,LTA!J$105:AN$105)</f>
        <v>104.2</v>
      </c>
      <c r="U46" s="37">
        <f>SUMPRODUCT(LTA!J46:AN46,LTA!J$102:AN$102,LTA!J$105:AN$105)</f>
        <v>479.04443200000009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6.74</v>
      </c>
      <c r="AB46" s="75">
        <f>-STOA!P46</f>
        <v>-100</v>
      </c>
      <c r="AC46">
        <f t="shared" si="0"/>
        <v>12.147440695079634</v>
      </c>
      <c r="AD46">
        <f t="shared" si="1"/>
        <v>1233.1293358038165</v>
      </c>
      <c r="AE46">
        <f>'IDT-1'!F46</f>
        <v>0</v>
      </c>
      <c r="AF46" s="24"/>
      <c r="AG46">
        <f t="shared" si="2"/>
        <v>1233.1293358038165</v>
      </c>
      <c r="AI46" s="34">
        <f>PXIL!J46</f>
        <v>0</v>
      </c>
      <c r="AJ46" s="34">
        <f>PXIL!P46</f>
        <v>0</v>
      </c>
      <c r="AK46" s="34">
        <f>RTM_IEX!J46</f>
        <v>29.01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8.0942099999999986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55.08740972352831</v>
      </c>
      <c r="J47">
        <f>Bawana_RLNG!T47</f>
        <v>0</v>
      </c>
      <c r="K47">
        <f>Bawana_Spot!T47</f>
        <v>0</v>
      </c>
      <c r="L47">
        <f>TWOMCL!S47</f>
        <v>6.5862995167187854</v>
      </c>
      <c r="M47">
        <f>EDWPCL!W47</f>
        <v>0</v>
      </c>
      <c r="N47">
        <f>'MSW BWN'!W47</f>
        <v>5.5503359999999988</v>
      </c>
      <c r="O47">
        <f>TPDDL_ISGS_exbus!DM47</f>
        <v>521.04180658435916</v>
      </c>
      <c r="P47" s="36">
        <v>75.127128936105166</v>
      </c>
      <c r="Q47" s="36">
        <v>26.76</v>
      </c>
      <c r="R47" s="38">
        <v>24.199999999999996</v>
      </c>
      <c r="S47" s="38">
        <v>0</v>
      </c>
      <c r="T47" s="37">
        <f>SUMPRODUCT(LTA!J47:AN47,LTA!J$101:AN$101,LTA!J$105:AN$105)</f>
        <v>104.77</v>
      </c>
      <c r="U47" s="37">
        <f>SUMPRODUCT(LTA!J47:AN47,LTA!J$102:AN$102,LTA!J$105:AN$105)</f>
        <v>482.12733200000014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7.02</v>
      </c>
      <c r="AB47" s="75">
        <f>-STOA!P47</f>
        <v>-100</v>
      </c>
      <c r="AC47">
        <f t="shared" si="0"/>
        <v>12.253849763678884</v>
      </c>
      <c r="AD47">
        <f t="shared" si="1"/>
        <v>1245.6906729970328</v>
      </c>
      <c r="AE47">
        <f>'IDT-1'!F47</f>
        <v>0</v>
      </c>
      <c r="AF47" s="24"/>
      <c r="AG47">
        <f t="shared" si="2"/>
        <v>1245.6906729970328</v>
      </c>
      <c r="AI47" s="34">
        <f>PXIL!J47</f>
        <v>0</v>
      </c>
      <c r="AJ47" s="34">
        <f>PXIL!P47</f>
        <v>0</v>
      </c>
      <c r="AK47" s="34">
        <f>RTM_IEX!J47</f>
        <v>41.58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8.0942099999999986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55.08740972352831</v>
      </c>
      <c r="J48">
        <f>Bawana_RLNG!T48</f>
        <v>0</v>
      </c>
      <c r="K48">
        <f>Bawana_Spot!T48</f>
        <v>0</v>
      </c>
      <c r="L48">
        <f>TWOMCL!S48</f>
        <v>6.2857259966311076</v>
      </c>
      <c r="M48">
        <f>EDWPCL!W48</f>
        <v>0</v>
      </c>
      <c r="N48">
        <f>'MSW BWN'!W48</f>
        <v>5.5561759999999989</v>
      </c>
      <c r="O48">
        <f>TPDDL_ISGS_exbus!DM48</f>
        <v>521.04180658435916</v>
      </c>
      <c r="P48" s="36">
        <v>75.127128936105166</v>
      </c>
      <c r="Q48" s="36">
        <v>26.76</v>
      </c>
      <c r="R48" s="38">
        <v>24.199999999999996</v>
      </c>
      <c r="S48" s="38">
        <v>0</v>
      </c>
      <c r="T48" s="37">
        <f>SUMPRODUCT(LTA!J48:AN48,LTA!J$101:AN$101,LTA!J$105:AN$105)</f>
        <v>105.15</v>
      </c>
      <c r="U48" s="37">
        <f>SUMPRODUCT(LTA!J48:AN48,LTA!J$102:AN$102,LTA!J$105:AN$105)</f>
        <v>484.5019400000001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7.02</v>
      </c>
      <c r="AB48" s="75">
        <f>-STOA!P48</f>
        <v>-100</v>
      </c>
      <c r="AC48">
        <f t="shared" si="0"/>
        <v>12.209580709310146</v>
      </c>
      <c r="AD48">
        <f t="shared" si="1"/>
        <v>1240.4648165313135</v>
      </c>
      <c r="AE48">
        <f>'IDT-1'!F48</f>
        <v>0</v>
      </c>
      <c r="AF48" s="24"/>
      <c r="AG48">
        <f t="shared" si="2"/>
        <v>1240.4648165313135</v>
      </c>
      <c r="AI48" s="34">
        <f>PXIL!J48</f>
        <v>0</v>
      </c>
      <c r="AJ48" s="34">
        <f>PXIL!P48</f>
        <v>0</v>
      </c>
      <c r="AK48" s="34">
        <f>RTM_IEX!J48</f>
        <v>33.85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8.0942099999999986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55.08740972352831</v>
      </c>
      <c r="J49">
        <f>Bawana_RLNG!T49</f>
        <v>0</v>
      </c>
      <c r="K49">
        <f>Bawana_Spot!T49</f>
        <v>0</v>
      </c>
      <c r="L49">
        <f>TWOMCL!S49</f>
        <v>6.5768994946659198</v>
      </c>
      <c r="M49">
        <f>EDWPCL!W49</f>
        <v>0</v>
      </c>
      <c r="N49">
        <f>'MSW BWN'!W49</f>
        <v>5.5164639999999991</v>
      </c>
      <c r="O49">
        <f>TPDDL_ISGS_exbus!DM49</f>
        <v>521.04180658435916</v>
      </c>
      <c r="P49" s="36">
        <v>75.127128936105166</v>
      </c>
      <c r="Q49" s="36">
        <v>26.76</v>
      </c>
      <c r="R49" s="38">
        <v>24.199999999999996</v>
      </c>
      <c r="S49" s="38">
        <v>0</v>
      </c>
      <c r="T49" s="37">
        <f>SUMPRODUCT(LTA!J49:AN49,LTA!J$101:AN$101,LTA!J$105:AN$105)</f>
        <v>105.24</v>
      </c>
      <c r="U49" s="37">
        <f>SUMPRODUCT(LTA!J49:AN49,LTA!J$102:AN$102,LTA!J$105:AN$105)</f>
        <v>485.90334800000011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7.02</v>
      </c>
      <c r="AB49" s="75">
        <f>-STOA!P49</f>
        <v>-100</v>
      </c>
      <c r="AC49">
        <f t="shared" si="0"/>
        <v>12.289152813093638</v>
      </c>
      <c r="AD49">
        <f t="shared" si="1"/>
        <v>1249.858113925565</v>
      </c>
      <c r="AE49">
        <f>'IDT-1'!F49</f>
        <v>0</v>
      </c>
      <c r="AF49" s="24"/>
      <c r="AG49">
        <f t="shared" si="2"/>
        <v>1249.858113925565</v>
      </c>
      <c r="AI49" s="34">
        <f>PXIL!J49</f>
        <v>0</v>
      </c>
      <c r="AJ49" s="34">
        <f>PXIL!P49</f>
        <v>0</v>
      </c>
      <c r="AK49" s="34">
        <f>RTM_IEX!J49</f>
        <v>41.58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8.0942099999999986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55.08740972352831</v>
      </c>
      <c r="J50">
        <f>Bawana_RLNG!T50</f>
        <v>0</v>
      </c>
      <c r="K50">
        <f>Bawana_Spot!T50</f>
        <v>0</v>
      </c>
      <c r="L50">
        <f>TWOMCL!S50</f>
        <v>6.5862995167187854</v>
      </c>
      <c r="M50">
        <f>EDWPCL!W50</f>
        <v>0</v>
      </c>
      <c r="N50">
        <f>'MSW BWN'!W50</f>
        <v>5.2863679999999995</v>
      </c>
      <c r="O50">
        <f>TPDDL_ISGS_exbus!DM50</f>
        <v>521.04180658435916</v>
      </c>
      <c r="P50" s="36">
        <v>75.127128936105166</v>
      </c>
      <c r="Q50" s="36">
        <v>26.76</v>
      </c>
      <c r="R50" s="38">
        <v>24.199999999999996</v>
      </c>
      <c r="S50" s="38">
        <v>0</v>
      </c>
      <c r="T50" s="37">
        <f>SUMPRODUCT(LTA!J50:AN50,LTA!J$101:AN$101,LTA!J$105:AN$105)</f>
        <v>105.24</v>
      </c>
      <c r="U50" s="37">
        <f>SUMPRODUCT(LTA!J50:AN50,LTA!J$102:AN$102,LTA!J$105:AN$105)</f>
        <v>485.01773600000013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7.02</v>
      </c>
      <c r="AB50" s="75">
        <f>-STOA!P50</f>
        <v>-100</v>
      </c>
      <c r="AC50">
        <f t="shared" si="0"/>
        <v>12.222991826078882</v>
      </c>
      <c r="AD50">
        <f t="shared" si="1"/>
        <v>1242.0479669346325</v>
      </c>
      <c r="AE50">
        <f>'IDT-1'!F50</f>
        <v>0</v>
      </c>
      <c r="AF50" s="24"/>
      <c r="AG50">
        <f t="shared" si="2"/>
        <v>1242.0479669346325</v>
      </c>
      <c r="AI50" s="34">
        <f>PXIL!J50</f>
        <v>0</v>
      </c>
      <c r="AJ50" s="34">
        <f>PXIL!P50</f>
        <v>0</v>
      </c>
      <c r="AK50" s="34">
        <f>RTM_IEX!J50</f>
        <v>34.81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8.0942099999999986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55.08740972352831</v>
      </c>
      <c r="J51">
        <f>Bawana_RLNG!T51</f>
        <v>0</v>
      </c>
      <c r="K51">
        <f>Bawana_Spot!T51</f>
        <v>0</v>
      </c>
      <c r="L51">
        <f>TWOMCL!S51</f>
        <v>6.5862995167187854</v>
      </c>
      <c r="M51">
        <f>EDWPCL!W51</f>
        <v>0</v>
      </c>
      <c r="N51">
        <f>'MSW BWN'!W51</f>
        <v>5.1356959999999994</v>
      </c>
      <c r="O51">
        <f>TPDDL_ISGS_exbus!DM51</f>
        <v>519.06639041944777</v>
      </c>
      <c r="P51" s="36">
        <v>75.126866319082382</v>
      </c>
      <c r="Q51" s="36">
        <v>26.76</v>
      </c>
      <c r="R51" s="38">
        <v>24.199999999999996</v>
      </c>
      <c r="S51" s="38">
        <v>0</v>
      </c>
      <c r="T51" s="37">
        <f>SUMPRODUCT(LTA!J51:AN51,LTA!J$101:AN$101,LTA!J$105:AN$105)</f>
        <v>107.24</v>
      </c>
      <c r="U51" s="37">
        <f>SUMPRODUCT(LTA!J51:AN51,LTA!J$102:AN$102,LTA!J$105:AN$105)</f>
        <v>484.50130400000006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7.02</v>
      </c>
      <c r="AB51" s="75">
        <f>-STOA!P51</f>
        <v>-100</v>
      </c>
      <c r="AC51">
        <f t="shared" si="0"/>
        <v>12.136364450710637</v>
      </c>
      <c r="AD51">
        <f t="shared" si="1"/>
        <v>1231.8218115280667</v>
      </c>
      <c r="AE51">
        <f>'IDT-1'!F51</f>
        <v>0</v>
      </c>
      <c r="AF51" s="24"/>
      <c r="AG51">
        <f t="shared" si="2"/>
        <v>1231.8218115280667</v>
      </c>
      <c r="AI51" s="34">
        <f>PXIL!J51</f>
        <v>0</v>
      </c>
      <c r="AJ51" s="34">
        <f>PXIL!P51</f>
        <v>0</v>
      </c>
      <c r="AK51" s="34">
        <f>RTM_IEX!J51</f>
        <v>25.14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55.08740972352831</v>
      </c>
      <c r="J52">
        <f>Bawana_RLNG!T52</f>
        <v>0</v>
      </c>
      <c r="K52">
        <f>Bawana_Spot!T52</f>
        <v>0</v>
      </c>
      <c r="L52">
        <f>TWOMCL!S52</f>
        <v>6.5862995167187854</v>
      </c>
      <c r="M52">
        <f>EDWPCL!W52</f>
        <v>0</v>
      </c>
      <c r="N52">
        <f>'MSW BWN'!W52</f>
        <v>4.9114399999999989</v>
      </c>
      <c r="O52">
        <f>TPDDL_ISGS_exbus!DM52</f>
        <v>519.06639041944777</v>
      </c>
      <c r="P52" s="36">
        <v>75.13</v>
      </c>
      <c r="Q52" s="36">
        <v>26.76</v>
      </c>
      <c r="R52" s="38">
        <v>24.199999999999996</v>
      </c>
      <c r="S52" s="38">
        <v>0</v>
      </c>
      <c r="T52" s="37">
        <f>SUMPRODUCT(LTA!J52:AN52,LTA!J$101:AN$101,LTA!J$105:AN$105)</f>
        <v>107.24</v>
      </c>
      <c r="U52" s="37">
        <f>SUMPRODUCT(LTA!J52:AN52,LTA!J$102:AN$102,LTA!J$105:AN$105)</f>
        <v>484.90631200000007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7.02</v>
      </c>
      <c r="AB52" s="75">
        <f>-STOA!P52</f>
        <v>-100</v>
      </c>
      <c r="AC52">
        <f t="shared" si="0"/>
        <v>12.081041090430343</v>
      </c>
      <c r="AD52">
        <f t="shared" si="1"/>
        <v>1225.2910205692644</v>
      </c>
      <c r="AE52">
        <f>'IDT-1'!F52</f>
        <v>0</v>
      </c>
      <c r="AF52" s="24"/>
      <c r="AG52">
        <f t="shared" si="2"/>
        <v>1225.2910205692644</v>
      </c>
      <c r="AI52" s="34">
        <f>PXIL!J52</f>
        <v>0</v>
      </c>
      <c r="AJ52" s="34">
        <f>PXIL!P52</f>
        <v>0</v>
      </c>
      <c r="AK52" s="34">
        <f>RTM_IEX!J52</f>
        <v>18.37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55.08740972352831</v>
      </c>
      <c r="J53">
        <f>Bawana_RLNG!T53</f>
        <v>0</v>
      </c>
      <c r="K53">
        <f>Bawana_Spot!T53</f>
        <v>0</v>
      </c>
      <c r="L53">
        <f>TWOMCL!S53</f>
        <v>6.5862995167187854</v>
      </c>
      <c r="M53">
        <f>EDWPCL!W53</f>
        <v>0</v>
      </c>
      <c r="N53">
        <f>'MSW BWN'!W53</f>
        <v>5.2197919999999991</v>
      </c>
      <c r="O53">
        <f>TPDDL_ISGS_exbus!DM53</f>
        <v>520.70233465536751</v>
      </c>
      <c r="P53" s="36">
        <v>75.126952377089083</v>
      </c>
      <c r="Q53" s="36">
        <v>26.76</v>
      </c>
      <c r="R53" s="38">
        <v>24.199999999999996</v>
      </c>
      <c r="S53" s="38">
        <v>0</v>
      </c>
      <c r="T53" s="37">
        <f>SUMPRODUCT(LTA!J53:AN53,LTA!J$101:AN$101,LTA!J$105:AN$105)</f>
        <v>107.24</v>
      </c>
      <c r="U53" s="37">
        <f>SUMPRODUCT(LTA!J53:AN53,LTA!J$102:AN$102,LTA!J$105:AN$105)</f>
        <v>487.77524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7.02</v>
      </c>
      <c r="AB53" s="75">
        <f>-STOA!P53</f>
        <v>-100</v>
      </c>
      <c r="AC53">
        <f t="shared" si="0"/>
        <v>12.129594573979618</v>
      </c>
      <c r="AD53">
        <f t="shared" si="1"/>
        <v>1231.0226436987241</v>
      </c>
      <c r="AE53">
        <f>'IDT-1'!F53</f>
        <v>0</v>
      </c>
      <c r="AF53" s="24"/>
      <c r="AG53">
        <f t="shared" si="2"/>
        <v>1231.0226436987241</v>
      </c>
      <c r="AI53" s="34">
        <f>PXIL!J53</f>
        <v>0</v>
      </c>
      <c r="AJ53" s="34">
        <f>PXIL!P53</f>
        <v>0</v>
      </c>
      <c r="AK53" s="34">
        <f>RTM_IEX!J53</f>
        <v>19.34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55.08740972352831</v>
      </c>
      <c r="J54">
        <f>Bawana_RLNG!T54</f>
        <v>0</v>
      </c>
      <c r="K54">
        <f>Bawana_Spot!T54</f>
        <v>0</v>
      </c>
      <c r="L54">
        <f>TWOMCL!S54</f>
        <v>6.5862995167187854</v>
      </c>
      <c r="M54">
        <f>EDWPCL!W54</f>
        <v>0</v>
      </c>
      <c r="N54">
        <f>'MSW BWN'!W54</f>
        <v>5.4720799999999992</v>
      </c>
      <c r="O54">
        <f>TPDDL_ISGS_exbus!DM54</f>
        <v>520.70233465536751</v>
      </c>
      <c r="P54" s="36">
        <v>75.127128936105166</v>
      </c>
      <c r="Q54" s="36">
        <v>26.76</v>
      </c>
      <c r="R54" s="38">
        <v>24.199999999999996</v>
      </c>
      <c r="S54" s="38">
        <v>0</v>
      </c>
      <c r="T54" s="37">
        <f>SUMPRODUCT(LTA!J54:AN54,LTA!J$101:AN$101,LTA!J$105:AN$105)</f>
        <v>107.24</v>
      </c>
      <c r="U54" s="37">
        <f>SUMPRODUCT(LTA!J54:AN54,LTA!J$102:AN$102,LTA!J$105:AN$105)</f>
        <v>477.37845600000009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7.02</v>
      </c>
      <c r="AB54" s="75">
        <f>-STOA!P54</f>
        <v>-100</v>
      </c>
      <c r="AC54">
        <f t="shared" si="0"/>
        <v>11.924282079299797</v>
      </c>
      <c r="AD54">
        <f t="shared" si="1"/>
        <v>1196.7436367524201</v>
      </c>
      <c r="AE54">
        <f>'IDT-1'!F54</f>
        <v>0</v>
      </c>
      <c r="AF54" s="24"/>
      <c r="AG54">
        <f t="shared" si="2"/>
        <v>1196.7436367524201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55.08740972352831</v>
      </c>
      <c r="J55">
        <f>Bawana_RLNG!T55</f>
        <v>0</v>
      </c>
      <c r="K55">
        <f>Bawana_Spot!T55</f>
        <v>0</v>
      </c>
      <c r="L55">
        <f>TWOMCL!S55</f>
        <v>6.469846153846154</v>
      </c>
      <c r="M55">
        <f>EDWPCL!W55</f>
        <v>0</v>
      </c>
      <c r="N55">
        <f>'MSW BWN'!W55</f>
        <v>5.5503359999999988</v>
      </c>
      <c r="O55">
        <f>TPDDL_ISGS_exbus!DM55</f>
        <v>464.42948479831858</v>
      </c>
      <c r="P55" s="36">
        <v>48.35</v>
      </c>
      <c r="Q55" s="36">
        <v>7.7399999999999993</v>
      </c>
      <c r="R55" s="38">
        <v>24.199999999999996</v>
      </c>
      <c r="S55" s="38">
        <v>0</v>
      </c>
      <c r="T55" s="37">
        <f>SUMPRODUCT(LTA!J55:AN55,LTA!J$101:AN$101,LTA!J$105:AN$105)</f>
        <v>107.24</v>
      </c>
      <c r="U55" s="37">
        <f>SUMPRODUCT(LTA!J55:AN55,LTA!J$102:AN$102,LTA!J$105:AN$105)</f>
        <v>462.55445200000008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7.02</v>
      </c>
      <c r="AB55" s="75">
        <f>-STOA!P55</f>
        <v>-100</v>
      </c>
      <c r="AC55">
        <f t="shared" si="0"/>
        <v>10.899695977364727</v>
      </c>
      <c r="AD55">
        <f t="shared" si="1"/>
        <v>1085.8360426983284</v>
      </c>
      <c r="AE55">
        <f>'IDT-1'!F55</f>
        <v>0</v>
      </c>
      <c r="AF55" s="24"/>
      <c r="AG55">
        <f t="shared" si="2"/>
        <v>1085.8360426983284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55.08740972352831</v>
      </c>
      <c r="J56">
        <f>Bawana_RLNG!T56</f>
        <v>0</v>
      </c>
      <c r="K56">
        <f>Bawana_Spot!T56</f>
        <v>0</v>
      </c>
      <c r="L56">
        <f>TWOMCL!S56</f>
        <v>6.5862995167187854</v>
      </c>
      <c r="M56">
        <f>EDWPCL!W56</f>
        <v>0</v>
      </c>
      <c r="N56">
        <f>'MSW BWN'!W56</f>
        <v>5.4498879999999996</v>
      </c>
      <c r="O56">
        <f>TPDDL_ISGS_exbus!DM56</f>
        <v>464.42948479831858</v>
      </c>
      <c r="P56" s="36">
        <v>29.010000000000005</v>
      </c>
      <c r="Q56" s="36">
        <v>7.7399999999999993</v>
      </c>
      <c r="R56" s="38">
        <v>24.199999999999996</v>
      </c>
      <c r="S56" s="38">
        <v>0</v>
      </c>
      <c r="T56" s="37">
        <f>SUMPRODUCT(LTA!J56:AN56,LTA!J$101:AN$101,LTA!J$105:AN$105)</f>
        <v>107.24</v>
      </c>
      <c r="U56" s="37">
        <f>SUMPRODUCT(LTA!J56:AN56,LTA!J$102:AN$102,LTA!J$105:AN$105)</f>
        <v>461.92098400000003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7.02</v>
      </c>
      <c r="AB56" s="75">
        <f>-STOA!P56</f>
        <v>-100</v>
      </c>
      <c r="AC56">
        <f t="shared" si="0"/>
        <v>10.774409079837303</v>
      </c>
      <c r="AD56">
        <f t="shared" si="1"/>
        <v>1061.0038669587284</v>
      </c>
      <c r="AE56">
        <f>'IDT-1'!F56</f>
        <v>0</v>
      </c>
      <c r="AF56" s="24"/>
      <c r="AG56">
        <f t="shared" si="2"/>
        <v>1061.0038669587284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55.08740972352831</v>
      </c>
      <c r="J57">
        <f>Bawana_RLNG!T57</f>
        <v>0</v>
      </c>
      <c r="K57">
        <f>Bawana_Spot!T57</f>
        <v>0</v>
      </c>
      <c r="L57">
        <f>TWOMCL!S57</f>
        <v>6.5862995167187854</v>
      </c>
      <c r="M57">
        <f>EDWPCL!W57</f>
        <v>0</v>
      </c>
      <c r="N57">
        <f>'MSW BWN'!W57</f>
        <v>5.7465599999999988</v>
      </c>
      <c r="O57">
        <f>TPDDL_ISGS_exbus!DM57</f>
        <v>464.42948479831858</v>
      </c>
      <c r="P57" s="36">
        <v>29.010000000000005</v>
      </c>
      <c r="Q57" s="36">
        <v>7.7399999999999993</v>
      </c>
      <c r="R57" s="38">
        <v>24.199999999999996</v>
      </c>
      <c r="S57" s="38">
        <v>0</v>
      </c>
      <c r="T57" s="37">
        <f>SUMPRODUCT(LTA!J57:AN57,LTA!J$101:AN$101,LTA!J$105:AN$105)</f>
        <v>107.24</v>
      </c>
      <c r="U57" s="37">
        <f>SUMPRODUCT(LTA!J57:AN57,LTA!J$102:AN$102,LTA!J$105:AN$105)</f>
        <v>457.37007600000004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7.02</v>
      </c>
      <c r="AB57" s="75">
        <f>-STOA!P57</f>
        <v>-100</v>
      </c>
      <c r="AC57">
        <f t="shared" si="0"/>
        <v>10.948065708812859</v>
      </c>
      <c r="AD57">
        <f t="shared" si="1"/>
        <v>1091.5459743297529</v>
      </c>
      <c r="AE57">
        <f>'IDT-1'!F57</f>
        <v>0</v>
      </c>
      <c r="AF57" s="24"/>
      <c r="AG57">
        <f t="shared" si="2"/>
        <v>1091.5459743297529</v>
      </c>
      <c r="AI57" s="34">
        <f>PXIL!J57</f>
        <v>0</v>
      </c>
      <c r="AJ57" s="34">
        <f>PXIL!P57</f>
        <v>0</v>
      </c>
      <c r="AK57" s="34">
        <f>RTM_IEX!J57</f>
        <v>29.97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8.0942099999999986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55.08740972352831</v>
      </c>
      <c r="J58">
        <f>Bawana_RLNG!T58</f>
        <v>0</v>
      </c>
      <c r="K58">
        <f>Bawana_Spot!T58</f>
        <v>0</v>
      </c>
      <c r="L58">
        <f>TWOMCL!S58</f>
        <v>6.5492307692307703</v>
      </c>
      <c r="M58">
        <f>EDWPCL!W58</f>
        <v>0</v>
      </c>
      <c r="N58">
        <f>'MSW BWN'!W58</f>
        <v>5.6683039999999982</v>
      </c>
      <c r="O58">
        <f>TPDDL_ISGS_exbus!DM58</f>
        <v>476.46241881457354</v>
      </c>
      <c r="P58" s="36">
        <v>75.127128936105166</v>
      </c>
      <c r="Q58" s="36">
        <v>26.76</v>
      </c>
      <c r="R58" s="38">
        <v>24.199999999999996</v>
      </c>
      <c r="S58" s="38">
        <v>0</v>
      </c>
      <c r="T58" s="37">
        <f>SUMPRODUCT(LTA!J58:AN58,LTA!J$101:AN$101,LTA!J$105:AN$105)</f>
        <v>107.24</v>
      </c>
      <c r="U58" s="37">
        <f>SUMPRODUCT(LTA!J58:AN58,LTA!J$102:AN$102,LTA!J$105:AN$105)</f>
        <v>471.71999199999999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7.02</v>
      </c>
      <c r="AB58" s="75">
        <f>-STOA!P58</f>
        <v>-100</v>
      </c>
      <c r="AC58">
        <f t="shared" si="0"/>
        <v>11.616597643181787</v>
      </c>
      <c r="AD58">
        <f t="shared" si="1"/>
        <v>1134.3120966002559</v>
      </c>
      <c r="AE58">
        <f>'IDT-1'!F58</f>
        <v>0</v>
      </c>
      <c r="AF58" s="24"/>
      <c r="AG58">
        <f t="shared" si="2"/>
        <v>1134.3120966002559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-18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8.0942099999999986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55.08740972352831</v>
      </c>
      <c r="J59">
        <f>Bawana_RLNG!T59</f>
        <v>0</v>
      </c>
      <c r="K59">
        <f>Bawana_Spot!T59</f>
        <v>0</v>
      </c>
      <c r="L59">
        <f>TWOMCL!S59</f>
        <v>6.5862995167187854</v>
      </c>
      <c r="M59">
        <f>EDWPCL!W59</f>
        <v>0</v>
      </c>
      <c r="N59">
        <f>'MSW BWN'!W59</f>
        <v>5.5106239999999991</v>
      </c>
      <c r="O59">
        <f>TPDDL_ISGS_exbus!DM59</f>
        <v>479.99901975044895</v>
      </c>
      <c r="P59" s="36">
        <v>75.127128936105166</v>
      </c>
      <c r="Q59" s="36">
        <v>26.76</v>
      </c>
      <c r="R59" s="38">
        <v>24.199999999999996</v>
      </c>
      <c r="S59" s="38">
        <v>0</v>
      </c>
      <c r="T59" s="37">
        <f>SUMPRODUCT(LTA!J59:AN59,LTA!J$101:AN$101,LTA!J$105:AN$105)</f>
        <v>104.82</v>
      </c>
      <c r="U59" s="37">
        <f>SUMPRODUCT(LTA!J59:AN59,LTA!J$102:AN$102,LTA!J$105:AN$105)</f>
        <v>478.56978800000007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7.02</v>
      </c>
      <c r="AB59" s="75">
        <f>-STOA!P59</f>
        <v>-100</v>
      </c>
      <c r="AC59">
        <f t="shared" si="0"/>
        <v>11.635609403874035</v>
      </c>
      <c r="AD59">
        <f t="shared" si="1"/>
        <v>1172.7088705229271</v>
      </c>
      <c r="AE59">
        <f>'IDT-1'!F59</f>
        <v>0</v>
      </c>
      <c r="AF59" s="24"/>
      <c r="AG59">
        <f t="shared" si="2"/>
        <v>1172.7088705229271</v>
      </c>
      <c r="AI59" s="34">
        <f>PXIL!J59</f>
        <v>0</v>
      </c>
      <c r="AJ59" s="34">
        <f>PXIL!P59</f>
        <v>0</v>
      </c>
      <c r="AK59" s="34">
        <f>RTM_IEX!J59</f>
        <v>12.57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8.0942099999999986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55.08740972352831</v>
      </c>
      <c r="J60">
        <f>Bawana_RLNG!T60</f>
        <v>0</v>
      </c>
      <c r="K60">
        <f>Bawana_Spot!T60</f>
        <v>0</v>
      </c>
      <c r="L60">
        <f>TWOMCL!S60</f>
        <v>6.1433262212240329</v>
      </c>
      <c r="M60">
        <f>EDWPCL!W60</f>
        <v>0</v>
      </c>
      <c r="N60">
        <f>'MSW BWN'!W60</f>
        <v>5.4382079999999986</v>
      </c>
      <c r="O60">
        <f>TPDDL_ISGS_exbus!DM60</f>
        <v>486.76813640315106</v>
      </c>
      <c r="P60" s="36">
        <v>75.127128936105166</v>
      </c>
      <c r="Q60" s="36">
        <v>26.76</v>
      </c>
      <c r="R60" s="38">
        <v>24.199999999999996</v>
      </c>
      <c r="S60" s="38">
        <v>0</v>
      </c>
      <c r="T60" s="37">
        <f>SUMPRODUCT(LTA!J60:AN60,LTA!J$101:AN$101,LTA!J$105:AN$105)</f>
        <v>104.4</v>
      </c>
      <c r="U60" s="37">
        <f>SUMPRODUCT(LTA!J60:AN60,LTA!J$102:AN$102,LTA!J$105:AN$105)</f>
        <v>473.16764000000006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7.02</v>
      </c>
      <c r="AB60" s="75">
        <f>-STOA!P60</f>
        <v>-100</v>
      </c>
      <c r="AC60">
        <f t="shared" si="0"/>
        <v>11.696102670474581</v>
      </c>
      <c r="AD60">
        <f t="shared" si="1"/>
        <v>1179.849956613534</v>
      </c>
      <c r="AE60">
        <f>'IDT-1'!F60</f>
        <v>0</v>
      </c>
      <c r="AF60" s="24"/>
      <c r="AG60">
        <f t="shared" si="2"/>
        <v>1179.849956613534</v>
      </c>
      <c r="AI60" s="34">
        <f>PXIL!J60</f>
        <v>0</v>
      </c>
      <c r="AJ60" s="34">
        <f>PXIL!P60</f>
        <v>0</v>
      </c>
      <c r="AK60" s="34">
        <f>RTM_IEX!J60</f>
        <v>19.34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8.0942099999999986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55.08740972352831</v>
      </c>
      <c r="J61">
        <f>Bawana_RLNG!T61</f>
        <v>0</v>
      </c>
      <c r="K61">
        <f>Bawana_Spot!T61</f>
        <v>0</v>
      </c>
      <c r="L61">
        <f>TWOMCL!S61</f>
        <v>5.729599101628299</v>
      </c>
      <c r="M61">
        <f>EDWPCL!W61</f>
        <v>0</v>
      </c>
      <c r="N61">
        <f>'MSW BWN'!W61</f>
        <v>5.3482719999999988</v>
      </c>
      <c r="O61">
        <f>TPDDL_ISGS_exbus!DM61</f>
        <v>505.10915474535278</v>
      </c>
      <c r="P61" s="36">
        <v>75.127128936105166</v>
      </c>
      <c r="Q61" s="36">
        <v>26.759999999999998</v>
      </c>
      <c r="R61" s="38">
        <v>24.199999999999996</v>
      </c>
      <c r="S61" s="38">
        <v>0</v>
      </c>
      <c r="T61" s="37">
        <f>SUMPRODUCT(LTA!J61:AN61,LTA!J$101:AN$101,LTA!J$105:AN$105)</f>
        <v>99.83</v>
      </c>
      <c r="U61" s="37">
        <f>SUMPRODUCT(LTA!J61:AN61,LTA!J$102:AN$102,LTA!J$105:AN$105)</f>
        <v>466.72416800000002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7.02</v>
      </c>
      <c r="AB61" s="75">
        <f>-STOA!P61</f>
        <v>-100</v>
      </c>
      <c r="AC61">
        <f t="shared" si="0"/>
        <v>11.834651289544469</v>
      </c>
      <c r="AD61">
        <f t="shared" si="1"/>
        <v>1196.20529121707</v>
      </c>
      <c r="AE61">
        <f>'IDT-1'!F61</f>
        <v>0</v>
      </c>
      <c r="AF61" s="24"/>
      <c r="AG61">
        <f t="shared" si="2"/>
        <v>1196.20529121707</v>
      </c>
      <c r="AI61" s="34">
        <f>PXIL!J61</f>
        <v>0</v>
      </c>
      <c r="AJ61" s="34">
        <f>PXIL!P61</f>
        <v>0</v>
      </c>
      <c r="AK61" s="34">
        <f>RTM_IEX!J61</f>
        <v>29.01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8.0942099999999986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55.08740972352831</v>
      </c>
      <c r="J62">
        <f>Bawana_RLNG!T62</f>
        <v>0</v>
      </c>
      <c r="K62">
        <f>Bawana_Spot!T62</f>
        <v>0</v>
      </c>
      <c r="L62">
        <f>TWOMCL!S62</f>
        <v>5.5531566535654138</v>
      </c>
      <c r="M62">
        <f>EDWPCL!W62</f>
        <v>0</v>
      </c>
      <c r="N62">
        <f>'MSW BWN'!W62</f>
        <v>5.2361439999999986</v>
      </c>
      <c r="O62">
        <f>TPDDL_ISGS_exbus!DM62</f>
        <v>513.22964459265233</v>
      </c>
      <c r="P62" s="36">
        <v>75.127128936105166</v>
      </c>
      <c r="Q62" s="36">
        <v>26.759999999999998</v>
      </c>
      <c r="R62" s="38">
        <v>24.199999999999996</v>
      </c>
      <c r="S62" s="38">
        <v>0</v>
      </c>
      <c r="T62" s="37">
        <f>SUMPRODUCT(LTA!J62:AN62,LTA!J$101:AN$101,LTA!J$105:AN$105)</f>
        <v>95.15</v>
      </c>
      <c r="U62" s="37">
        <f>SUMPRODUCT(LTA!J62:AN62,LTA!J$102:AN$102,LTA!J$105:AN$105)</f>
        <v>460.05168400000002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7.02</v>
      </c>
      <c r="AB62" s="75">
        <f>-STOA!P62</f>
        <v>-100</v>
      </c>
      <c r="AC62">
        <f t="shared" si="0"/>
        <v>11.861946546898055</v>
      </c>
      <c r="AD62">
        <f t="shared" si="1"/>
        <v>1199.4274313589531</v>
      </c>
      <c r="AE62">
        <f>'IDT-1'!F62</f>
        <v>0</v>
      </c>
      <c r="AF62" s="24"/>
      <c r="AG62">
        <f t="shared" si="2"/>
        <v>1199.4274313589531</v>
      </c>
      <c r="AI62" s="34">
        <f>PXIL!J62</f>
        <v>0</v>
      </c>
      <c r="AJ62" s="34">
        <f>PXIL!P62</f>
        <v>0</v>
      </c>
      <c r="AK62" s="34">
        <f>RTM_IEX!J62</f>
        <v>35.78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8.0942099999999986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55.08740972352831</v>
      </c>
      <c r="J63">
        <f>Bawana_RLNG!T63</f>
        <v>0</v>
      </c>
      <c r="K63">
        <f>Bawana_Spot!T63</f>
        <v>0</v>
      </c>
      <c r="L63">
        <f>TWOMCL!S63</f>
        <v>5.8275261089275698</v>
      </c>
      <c r="M63">
        <f>EDWPCL!W63</f>
        <v>0</v>
      </c>
      <c r="N63">
        <f>'MSW BWN'!W63</f>
        <v>5.2478239999999996</v>
      </c>
      <c r="O63">
        <f>TPDDL_ISGS_exbus!DM63</f>
        <v>574.60051499416147</v>
      </c>
      <c r="P63" s="36">
        <v>75.127128936105166</v>
      </c>
      <c r="Q63" s="36">
        <v>26.759999999999998</v>
      </c>
      <c r="R63" s="38">
        <v>24.199999999999996</v>
      </c>
      <c r="S63" s="38">
        <v>0</v>
      </c>
      <c r="T63" s="37">
        <f>SUMPRODUCT(LTA!J63:AN63,LTA!J$101:AN$101,LTA!J$105:AN$105)</f>
        <v>90.43</v>
      </c>
      <c r="U63" s="37">
        <f>SUMPRODUCT(LTA!J63:AN63,LTA!J$102:AN$102,LTA!J$105:AN$105)</f>
        <v>459.98660800000005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7.02</v>
      </c>
      <c r="AB63" s="75">
        <f>-STOA!P63</f>
        <v>-100</v>
      </c>
      <c r="AC63">
        <f t="shared" si="0"/>
        <v>12.174656558893998</v>
      </c>
      <c r="AD63">
        <f t="shared" si="1"/>
        <v>1204.2065652038284</v>
      </c>
      <c r="AE63">
        <f>'IDT-1'!F63</f>
        <v>0</v>
      </c>
      <c r="AF63" s="24"/>
      <c r="AG63">
        <f t="shared" si="2"/>
        <v>1204.2065652038284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-16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8.0942099999999986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55.08740972352831</v>
      </c>
      <c r="J64">
        <f>Bawana_RLNG!T64</f>
        <v>0</v>
      </c>
      <c r="K64">
        <f>Bawana_Spot!T64</f>
        <v>0</v>
      </c>
      <c r="L64">
        <f>TWOMCL!S64</f>
        <v>6.272978102189783</v>
      </c>
      <c r="M64">
        <f>EDWPCL!W64</f>
        <v>0</v>
      </c>
      <c r="N64">
        <f>'MSW BWN'!W64</f>
        <v>5.3097279999999989</v>
      </c>
      <c r="O64">
        <f>TPDDL_ISGS_exbus!DM64</f>
        <v>593.99367583791127</v>
      </c>
      <c r="P64" s="36">
        <v>75.127128936105166</v>
      </c>
      <c r="Q64" s="36">
        <v>26.759999999999998</v>
      </c>
      <c r="R64" s="38">
        <v>24.199999999999996</v>
      </c>
      <c r="S64" s="38">
        <v>0</v>
      </c>
      <c r="T64" s="37">
        <f>SUMPRODUCT(LTA!J64:AN64,LTA!J$101:AN$101,LTA!J$105:AN$105)</f>
        <v>84.64</v>
      </c>
      <c r="U64" s="37">
        <f>SUMPRODUCT(LTA!J64:AN64,LTA!J$102:AN$102,LTA!J$105:AN$105)</f>
        <v>452.46700400000003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7.02</v>
      </c>
      <c r="AB64" s="75">
        <f>-STOA!P64</f>
        <v>-100</v>
      </c>
      <c r="AC64">
        <f t="shared" si="0"/>
        <v>12.280847173074237</v>
      </c>
      <c r="AD64">
        <f t="shared" si="1"/>
        <v>1204.6912874266602</v>
      </c>
      <c r="AE64">
        <f>'IDT-1'!F64</f>
        <v>0</v>
      </c>
      <c r="AF64" s="24"/>
      <c r="AG64">
        <f t="shared" si="2"/>
        <v>1204.6912874266602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-22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8.0942099999999986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57.52</v>
      </c>
      <c r="J65">
        <f>Bawana_RLNG!T65</f>
        <v>0</v>
      </c>
      <c r="K65">
        <f>Bawana_Spot!T65</f>
        <v>0</v>
      </c>
      <c r="L65">
        <f>TWOMCL!S65</f>
        <v>6.5366277372262784</v>
      </c>
      <c r="M65">
        <f>EDWPCL!W65</f>
        <v>0</v>
      </c>
      <c r="N65">
        <f>'MSW BWN'!W65</f>
        <v>5.1975999999999996</v>
      </c>
      <c r="O65">
        <f>TPDDL_ISGS_exbus!DM65</f>
        <v>600.77151222087343</v>
      </c>
      <c r="P65" s="36">
        <v>75.127128936105166</v>
      </c>
      <c r="Q65" s="36">
        <v>26.759999999999998</v>
      </c>
      <c r="R65" s="38">
        <v>24.199999999999996</v>
      </c>
      <c r="S65" s="38">
        <v>0</v>
      </c>
      <c r="T65" s="37">
        <f>SUMPRODUCT(LTA!J65:AN65,LTA!J$101:AN$101,LTA!J$105:AN$105)</f>
        <v>78.78</v>
      </c>
      <c r="U65" s="37">
        <f>SUMPRODUCT(LTA!J65:AN65,LTA!J$102:AN$102,LTA!J$105:AN$105)</f>
        <v>446.13116800000006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7.02</v>
      </c>
      <c r="AB65" s="75">
        <f>-STOA!P65</f>
        <v>-100</v>
      </c>
      <c r="AC65">
        <f t="shared" si="0"/>
        <v>12.282455989522454</v>
      </c>
      <c r="AD65">
        <f t="shared" si="1"/>
        <v>1198.8557909046824</v>
      </c>
      <c r="AE65">
        <f>'IDT-1'!F65</f>
        <v>0</v>
      </c>
      <c r="AF65" s="24"/>
      <c r="AG65">
        <f t="shared" si="2"/>
        <v>1198.8557909046824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8.0942099999999986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57.52</v>
      </c>
      <c r="J66">
        <f>Bawana_RLNG!T66</f>
        <v>0</v>
      </c>
      <c r="K66">
        <f>Bawana_Spot!T66</f>
        <v>0</v>
      </c>
      <c r="L66">
        <f>TWOMCL!S66</f>
        <v>6.5862995167187854</v>
      </c>
      <c r="M66">
        <f>EDWPCL!W66</f>
        <v>0</v>
      </c>
      <c r="N66">
        <f>'MSW BWN'!W66</f>
        <v>5.1415359999999994</v>
      </c>
      <c r="O66">
        <f>TPDDL_ISGS_exbus!DM66</f>
        <v>615.27279794940443</v>
      </c>
      <c r="P66" s="36">
        <v>75.127128936105166</v>
      </c>
      <c r="Q66" s="36">
        <v>26.759999999999998</v>
      </c>
      <c r="R66" s="38">
        <v>24.199999999999996</v>
      </c>
      <c r="S66" s="38">
        <v>0</v>
      </c>
      <c r="T66" s="37">
        <f>SUMPRODUCT(LTA!J66:AN66,LTA!J$101:AN$101,LTA!J$105:AN$105)</f>
        <v>71.819999999999993</v>
      </c>
      <c r="U66" s="37">
        <f>SUMPRODUCT(LTA!J66:AN66,LTA!J$102:AN$102,LTA!J$105:AN$105)</f>
        <v>435.87275200000005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7.02</v>
      </c>
      <c r="AB66" s="75">
        <f>-STOA!P66</f>
        <v>-100</v>
      </c>
      <c r="AC66">
        <f t="shared" si="0"/>
        <v>12.26804955831474</v>
      </c>
      <c r="AD66">
        <f t="shared" si="1"/>
        <v>1195.1466748439136</v>
      </c>
      <c r="AE66">
        <f>'IDT-1'!F66</f>
        <v>0</v>
      </c>
      <c r="AF66" s="24"/>
      <c r="AG66">
        <f t="shared" si="2"/>
        <v>1195.1466748439136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-26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8.0942099999999986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57.52</v>
      </c>
      <c r="J67">
        <f>Bawana_RLNG!T67</f>
        <v>0</v>
      </c>
      <c r="K67">
        <f>Bawana_Spot!T67</f>
        <v>0</v>
      </c>
      <c r="L67">
        <f>TWOMCL!S67</f>
        <v>6.5862995167187854</v>
      </c>
      <c r="M67">
        <f>EDWPCL!W67</f>
        <v>0</v>
      </c>
      <c r="N67">
        <f>'MSW BWN'!W67</f>
        <v>5.208111999999999</v>
      </c>
      <c r="O67">
        <f>TPDDL_ISGS_exbus!DM67</f>
        <v>627.64466374077676</v>
      </c>
      <c r="P67" s="36">
        <v>75.127128936105166</v>
      </c>
      <c r="Q67" s="36">
        <v>26.76</v>
      </c>
      <c r="R67" s="38">
        <v>24.199999999999996</v>
      </c>
      <c r="S67" s="38">
        <v>0</v>
      </c>
      <c r="T67" s="37">
        <f>SUMPRODUCT(LTA!J67:AN67,LTA!J$101:AN$101,LTA!J$105:AN$105)</f>
        <v>63.79</v>
      </c>
      <c r="U67" s="37">
        <f>SUMPRODUCT(LTA!J67:AN67,LTA!J$102:AN$102,LTA!J$105:AN$105)</f>
        <v>426.78914400000002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7.02</v>
      </c>
      <c r="AB67" s="75">
        <f>-STOA!P67</f>
        <v>-100</v>
      </c>
      <c r="AC67">
        <f t="shared" si="0"/>
        <v>12.2033646889876</v>
      </c>
      <c r="AD67">
        <f t="shared" si="1"/>
        <v>1193.536193504613</v>
      </c>
      <c r="AE67">
        <f>'IDT-1'!F67</f>
        <v>0</v>
      </c>
      <c r="AF67" s="24"/>
      <c r="AG67">
        <f t="shared" si="2"/>
        <v>1193.536193504613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-23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8.0942099999999986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57.52</v>
      </c>
      <c r="J68">
        <f>Bawana_RLNG!T68</f>
        <v>0</v>
      </c>
      <c r="K68">
        <f>Bawana_Spot!T68</f>
        <v>0</v>
      </c>
      <c r="L68">
        <f>TWOMCL!S68</f>
        <v>6.486215609208311</v>
      </c>
      <c r="M68">
        <f>EDWPCL!W68</f>
        <v>0</v>
      </c>
      <c r="N68">
        <f>'MSW BWN'!W68</f>
        <v>5.1018239999999997</v>
      </c>
      <c r="O68">
        <f>TPDDL_ISGS_exbus!DM68</f>
        <v>638.77164520787346</v>
      </c>
      <c r="P68" s="36">
        <v>75.127128936105166</v>
      </c>
      <c r="Q68" s="36">
        <v>26.76</v>
      </c>
      <c r="R68" s="38">
        <v>24.199999999999996</v>
      </c>
      <c r="S68" s="38">
        <v>0</v>
      </c>
      <c r="T68" s="37">
        <f>SUMPRODUCT(LTA!J68:AN68,LTA!J$101:AN$101,LTA!J$105:AN$105)</f>
        <v>55.68</v>
      </c>
      <c r="U68" s="37">
        <f>SUMPRODUCT(LTA!J68:AN68,LTA!J$102:AN$102,LTA!J$105:AN$105)</f>
        <v>419.03578800000003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7.02</v>
      </c>
      <c r="AB68" s="75">
        <f>-STOA!P68</f>
        <v>-100</v>
      </c>
      <c r="AC68">
        <f t="shared" ref="AC68:AC98" si="3">SUMIF(B68:AB68,"&gt;0")*$AC$2-SUMIF(B68:AB68,"&lt;0")*($AC$2/(1-$AC$2))+SUMIF(AI68:AR68,"&gt;0")*$AC$2-SUMIF(AI68:AR68,"&lt;0")*($AC$2/(1-$AC$2))</f>
        <v>12.127960987988569</v>
      </c>
      <c r="AD68">
        <f t="shared" ref="AD68:AD98" si="4">SUM(B68:AB68,AI68:AV68)-AC68</f>
        <v>1192.6688507651982</v>
      </c>
      <c r="AE68">
        <f>'IDT-1'!F68</f>
        <v>0</v>
      </c>
      <c r="AF68" s="24"/>
      <c r="AG68">
        <f t="shared" ref="AG68:AG98" si="5">SUM(AD68:AF68)</f>
        <v>1192.6688507651982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-19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8.0942099999999986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57.52</v>
      </c>
      <c r="J69">
        <f>Bawana_RLNG!T69</f>
        <v>0</v>
      </c>
      <c r="K69">
        <f>Bawana_Spot!T69</f>
        <v>0</v>
      </c>
      <c r="L69">
        <f>TWOMCL!S69</f>
        <v>6.5862995167187854</v>
      </c>
      <c r="M69">
        <f>EDWPCL!W69</f>
        <v>0</v>
      </c>
      <c r="N69">
        <f>'MSW BWN'!W69</f>
        <v>5.1859199999999994</v>
      </c>
      <c r="O69">
        <f>TPDDL_ISGS_exbus!DM69</f>
        <v>656.81822401730597</v>
      </c>
      <c r="P69" s="36">
        <v>75.127128936105166</v>
      </c>
      <c r="Q69" s="36">
        <v>26.76</v>
      </c>
      <c r="R69" s="38">
        <v>24.199999999999996</v>
      </c>
      <c r="S69" s="38">
        <v>0</v>
      </c>
      <c r="T69" s="37">
        <f>SUMPRODUCT(LTA!J69:AN69,LTA!J$101:AN$101,LTA!J$105:AN$105)</f>
        <v>46.480000000000004</v>
      </c>
      <c r="U69" s="37">
        <f>SUMPRODUCT(LTA!J69:AN69,LTA!J$102:AN$102,LTA!J$105:AN$105)</f>
        <v>402.44963200000001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7.02</v>
      </c>
      <c r="AB69" s="75">
        <f>-STOA!P69</f>
        <v>-100</v>
      </c>
      <c r="AC69">
        <f t="shared" si="3"/>
        <v>12.005197546736667</v>
      </c>
      <c r="AD69">
        <f t="shared" si="4"/>
        <v>1192.2362169233934</v>
      </c>
      <c r="AE69">
        <f>'IDT-1'!F69</f>
        <v>0</v>
      </c>
      <c r="AF69" s="24"/>
      <c r="AG69">
        <f t="shared" si="5"/>
        <v>1192.2362169233934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-12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8.0942099999999986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57.52</v>
      </c>
      <c r="J70">
        <f>Bawana_RLNG!T70</f>
        <v>0</v>
      </c>
      <c r="K70">
        <f>Bawana_Spot!T70</f>
        <v>0</v>
      </c>
      <c r="L70">
        <f>TWOMCL!S70</f>
        <v>6.5862995167187854</v>
      </c>
      <c r="M70">
        <f>EDWPCL!W70</f>
        <v>0</v>
      </c>
      <c r="N70">
        <f>'MSW BWN'!W70</f>
        <v>5.1135039999999989</v>
      </c>
      <c r="O70">
        <f>TPDDL_ISGS_exbus!DM70</f>
        <v>666.48752457878606</v>
      </c>
      <c r="P70" s="36">
        <v>75.127128936105166</v>
      </c>
      <c r="Q70" s="36">
        <v>26.76</v>
      </c>
      <c r="R70" s="38">
        <v>24.199999999999996</v>
      </c>
      <c r="S70" s="38">
        <v>0</v>
      </c>
      <c r="T70" s="37">
        <f>SUMPRODUCT(LTA!J70:AN70,LTA!J$101:AN$101,LTA!J$105:AN$105)</f>
        <v>37.22</v>
      </c>
      <c r="U70" s="37">
        <f>SUMPRODUCT(LTA!J70:AN70,LTA!J$102:AN$102,LTA!J$105:AN$105)</f>
        <v>393.94753200000002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7.02</v>
      </c>
      <c r="AB70" s="75">
        <f>-STOA!P70</f>
        <v>-100</v>
      </c>
      <c r="AC70">
        <f t="shared" si="3"/>
        <v>11.885782790703765</v>
      </c>
      <c r="AD70">
        <f t="shared" si="4"/>
        <v>1190.1904162409062</v>
      </c>
      <c r="AE70">
        <f>'IDT-1'!F70</f>
        <v>0</v>
      </c>
      <c r="AF70" s="24"/>
      <c r="AG70">
        <f t="shared" si="5"/>
        <v>1190.1904162409062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-6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8.0942099999999986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57.52</v>
      </c>
      <c r="J71">
        <f>Bawana_RLNG!T71</f>
        <v>0</v>
      </c>
      <c r="K71">
        <f>Bawana_Spot!T71</f>
        <v>0</v>
      </c>
      <c r="L71">
        <f>TWOMCL!S71</f>
        <v>6.5862995167187854</v>
      </c>
      <c r="M71">
        <f>EDWPCL!W71</f>
        <v>0</v>
      </c>
      <c r="N71">
        <f>'MSW BWN'!W71</f>
        <v>4.967503999999999</v>
      </c>
      <c r="O71">
        <f>TPDDL_ISGS_exbus!DM71</f>
        <v>690.61142913887261</v>
      </c>
      <c r="P71" s="36">
        <v>75.127128936105166</v>
      </c>
      <c r="Q71" s="36">
        <v>26.76</v>
      </c>
      <c r="R71" s="38">
        <v>20.569999999999997</v>
      </c>
      <c r="S71" s="38">
        <v>0</v>
      </c>
      <c r="T71" s="37">
        <f>SUMPRODUCT(LTA!J71:AN71,LTA!J$101:AN$101,LTA!J$105:AN$105)</f>
        <v>29.95</v>
      </c>
      <c r="U71" s="37">
        <f>SUMPRODUCT(LTA!J71:AN71,LTA!J$102:AN$102,LTA!J$105:AN$105)</f>
        <v>384.75017200000002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7.11</v>
      </c>
      <c r="AB71" s="75">
        <f>-STOA!P71</f>
        <v>-100</v>
      </c>
      <c r="AC71">
        <f t="shared" si="3"/>
        <v>11.995375784532492</v>
      </c>
      <c r="AD71">
        <f t="shared" si="4"/>
        <v>1185.0513678071638</v>
      </c>
      <c r="AE71">
        <f>'IDT-1'!F71</f>
        <v>0</v>
      </c>
      <c r="AF71" s="24"/>
      <c r="AG71">
        <f t="shared" si="5"/>
        <v>1185.0513678071638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8.0942099999999986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57.52</v>
      </c>
      <c r="J72">
        <f>Bawana_RLNG!T72</f>
        <v>0</v>
      </c>
      <c r="K72">
        <f>Bawana_Spot!T72</f>
        <v>0</v>
      </c>
      <c r="L72">
        <f>TWOMCL!S72</f>
        <v>6.3866951151038762</v>
      </c>
      <c r="M72">
        <f>EDWPCL!W72</f>
        <v>0</v>
      </c>
      <c r="N72">
        <f>'MSW BWN'!W72</f>
        <v>4.8775679999999992</v>
      </c>
      <c r="O72">
        <f>TPDDL_ISGS_exbus!DM72</f>
        <v>728.02413323733981</v>
      </c>
      <c r="P72" s="36">
        <v>75.127128936105166</v>
      </c>
      <c r="Q72" s="36">
        <v>26.76</v>
      </c>
      <c r="R72" s="38">
        <v>15.229999999999999</v>
      </c>
      <c r="S72" s="38">
        <v>0</v>
      </c>
      <c r="T72" s="37">
        <f>SUMPRODUCT(LTA!J72:AN72,LTA!J$101:AN$101,LTA!J$105:AN$105)</f>
        <v>20.759999999999998</v>
      </c>
      <c r="U72" s="37">
        <f>SUMPRODUCT(LTA!J72:AN72,LTA!J$102:AN$102,LTA!J$105:AN$105)</f>
        <v>376.55494000000004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7.11</v>
      </c>
      <c r="AB72" s="75">
        <f>-STOA!P72</f>
        <v>-100</v>
      </c>
      <c r="AC72">
        <f t="shared" si="3"/>
        <v>12.201029988034943</v>
      </c>
      <c r="AD72">
        <f t="shared" si="4"/>
        <v>1189.2436453005139</v>
      </c>
      <c r="AE72">
        <f>'IDT-1'!F72</f>
        <v>0</v>
      </c>
      <c r="AF72" s="24"/>
      <c r="AG72">
        <f t="shared" si="5"/>
        <v>1189.2436453005139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8.0942099999999986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57.52</v>
      </c>
      <c r="J73">
        <f>Bawana_RLNG!T73</f>
        <v>0</v>
      </c>
      <c r="K73">
        <f>Bawana_Spot!T73</f>
        <v>0</v>
      </c>
      <c r="L73">
        <f>TWOMCL!S73</f>
        <v>6.2531319483436283</v>
      </c>
      <c r="M73">
        <f>EDWPCL!W73</f>
        <v>0</v>
      </c>
      <c r="N73">
        <f>'MSW BWN'!W73</f>
        <v>5.3260799999999984</v>
      </c>
      <c r="O73">
        <f>TPDDL_ISGS_exbus!DM73</f>
        <v>747.10129364901059</v>
      </c>
      <c r="P73" s="36">
        <v>75.127128936105166</v>
      </c>
      <c r="Q73" s="36">
        <v>26.76</v>
      </c>
      <c r="R73" s="38">
        <v>8.4600000000000009</v>
      </c>
      <c r="S73" s="38">
        <v>0</v>
      </c>
      <c r="T73" s="37">
        <f>SUMPRODUCT(LTA!J73:AN73,LTA!J$101:AN$101,LTA!J$105:AN$105)</f>
        <v>12.7</v>
      </c>
      <c r="U73" s="37">
        <f>SUMPRODUCT(LTA!J73:AN73,LTA!J$102:AN$102,LTA!J$105:AN$105)</f>
        <v>372.31228800000002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7.11</v>
      </c>
      <c r="AB73" s="75">
        <f>-STOA!P73</f>
        <v>-100</v>
      </c>
      <c r="AC73">
        <f t="shared" si="3"/>
        <v>12.288425006141082</v>
      </c>
      <c r="AD73">
        <f t="shared" si="4"/>
        <v>1179.4757075273183</v>
      </c>
      <c r="AE73">
        <f>'IDT-1'!F73</f>
        <v>0</v>
      </c>
      <c r="AF73" s="24"/>
      <c r="AG73">
        <f t="shared" si="5"/>
        <v>1179.4757075273183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8.0942099999999986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57.52</v>
      </c>
      <c r="J74">
        <f>Bawana_RLNG!T74</f>
        <v>0</v>
      </c>
      <c r="K74">
        <f>Bawana_Spot!T74</f>
        <v>0</v>
      </c>
      <c r="L74">
        <f>TWOMCL!S74</f>
        <v>6.5219966311061217</v>
      </c>
      <c r="M74">
        <f>EDWPCL!W74</f>
        <v>0</v>
      </c>
      <c r="N74">
        <f>'MSW BWN'!W74</f>
        <v>5.4218559999999991</v>
      </c>
      <c r="O74">
        <f>TPDDL_ISGS_exbus!DM74</f>
        <v>761.69570488763384</v>
      </c>
      <c r="P74" s="36">
        <v>75.127128936105166</v>
      </c>
      <c r="Q74" s="36">
        <v>26.76</v>
      </c>
      <c r="R74" s="38">
        <v>3.4</v>
      </c>
      <c r="S74" s="38">
        <v>0</v>
      </c>
      <c r="T74" s="37">
        <f>SUMPRODUCT(LTA!J74:AN74,LTA!J$101:AN$101,LTA!J$105:AN$105)</f>
        <v>10.8</v>
      </c>
      <c r="U74" s="37">
        <f>SUMPRODUCT(LTA!J74:AN74,LTA!J$102:AN$102,LTA!J$105:AN$105)</f>
        <v>365.99710800000003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7.11</v>
      </c>
      <c r="AB74" s="75">
        <f>-STOA!P74</f>
        <v>-100</v>
      </c>
      <c r="AC74">
        <f t="shared" si="3"/>
        <v>12.302569530280721</v>
      </c>
      <c r="AD74">
        <f t="shared" si="4"/>
        <v>1181.1454349245641</v>
      </c>
      <c r="AE74">
        <f>'IDT-1'!F74</f>
        <v>0</v>
      </c>
      <c r="AF74" s="24"/>
      <c r="AG74">
        <f t="shared" si="5"/>
        <v>1181.1454349245641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8.0942099999999986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57.52</v>
      </c>
      <c r="J75">
        <f>Bawana_RLNG!T75</f>
        <v>0</v>
      </c>
      <c r="K75">
        <f>Bawana_Spot!T75</f>
        <v>0</v>
      </c>
      <c r="L75">
        <f>TWOMCL!S75</f>
        <v>6.5105524985962955</v>
      </c>
      <c r="M75">
        <f>EDWPCL!W75</f>
        <v>0</v>
      </c>
      <c r="N75">
        <f>'MSW BWN'!W75</f>
        <v>5.3424319999999996</v>
      </c>
      <c r="O75">
        <f>TPDDL_ISGS_exbus!DM75</f>
        <v>737.52157467075244</v>
      </c>
      <c r="P75" s="36">
        <v>75.127128936105166</v>
      </c>
      <c r="Q75" s="36">
        <v>26.76</v>
      </c>
      <c r="R75" s="38">
        <v>0</v>
      </c>
      <c r="S75" s="38">
        <v>0</v>
      </c>
      <c r="T75" s="37">
        <f>SUMPRODUCT(LTA!J75:AN75,LTA!J$101:AN$101,LTA!J$105:AN$105)</f>
        <v>4.08</v>
      </c>
      <c r="U75" s="37">
        <f>SUMPRODUCT(LTA!J75:AN75,LTA!J$102:AN$102,LTA!J$105:AN$105)</f>
        <v>361.74913200000003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7.2</v>
      </c>
      <c r="AB75" s="75">
        <f>-STOA!P75</f>
        <v>-100</v>
      </c>
      <c r="AC75">
        <f t="shared" si="3"/>
        <v>11.68231802537472</v>
      </c>
      <c r="AD75">
        <f t="shared" si="4"/>
        <v>1178.2227120800792</v>
      </c>
      <c r="AE75">
        <f>'IDT-1'!F75</f>
        <v>0</v>
      </c>
      <c r="AF75" s="24"/>
      <c r="AG75">
        <f t="shared" si="5"/>
        <v>1178.2227120800792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8.0942099999999986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57.52</v>
      </c>
      <c r="J76">
        <f>Bawana_RLNG!T76</f>
        <v>0</v>
      </c>
      <c r="K76">
        <f>Bawana_Spot!T76</f>
        <v>0</v>
      </c>
      <c r="L76">
        <f>TWOMCL!S76</f>
        <v>6.4743368893879865</v>
      </c>
      <c r="M76">
        <f>EDWPCL!W76</f>
        <v>0</v>
      </c>
      <c r="N76">
        <f>'MSW BWN'!W76</f>
        <v>5.4662399999999982</v>
      </c>
      <c r="O76">
        <f>TPDDL_ISGS_exbus!DM76</f>
        <v>764.56932226203116</v>
      </c>
      <c r="P76" s="36">
        <v>75.127128936105166</v>
      </c>
      <c r="Q76" s="36">
        <v>26.76</v>
      </c>
      <c r="R76" s="38">
        <v>0</v>
      </c>
      <c r="S76" s="38">
        <v>0</v>
      </c>
      <c r="T76" s="37">
        <f>SUMPRODUCT(LTA!J76:AN76,LTA!J$101:AN$101,LTA!J$105:AN$105)</f>
        <v>0.52</v>
      </c>
      <c r="U76" s="37">
        <f>SUMPRODUCT(LTA!J76:AN76,LTA!J$102:AN$102,LTA!J$105:AN$105)</f>
        <v>358.72336800000005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7.2</v>
      </c>
      <c r="AB76" s="75">
        <f>-STOA!P76</f>
        <v>-100</v>
      </c>
      <c r="AC76">
        <f t="shared" si="3"/>
        <v>11.854934463624112</v>
      </c>
      <c r="AD76">
        <f t="shared" si="4"/>
        <v>1198.5996716239001</v>
      </c>
      <c r="AE76">
        <f>'IDT-1'!F76</f>
        <v>0</v>
      </c>
      <c r="AF76" s="24"/>
      <c r="AG76">
        <f t="shared" si="5"/>
        <v>1198.5996716239001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8.0942099999999986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57.52</v>
      </c>
      <c r="J77">
        <f>Bawana_RLNG!T77</f>
        <v>0</v>
      </c>
      <c r="K77">
        <f>Bawana_Spot!T77</f>
        <v>0</v>
      </c>
      <c r="L77">
        <f>TWOMCL!S77</f>
        <v>6.2548702975856276</v>
      </c>
      <c r="M77">
        <f>EDWPCL!W77</f>
        <v>0</v>
      </c>
      <c r="N77">
        <f>'MSW BWN'!W77</f>
        <v>5.3704639999999984</v>
      </c>
      <c r="O77">
        <f>TPDDL_ISGS_exbus!DM77</f>
        <v>767.97329352612132</v>
      </c>
      <c r="P77" s="36">
        <v>75.127128936105166</v>
      </c>
      <c r="Q77" s="36">
        <v>26.76</v>
      </c>
      <c r="R77" s="38">
        <v>0</v>
      </c>
      <c r="S77" s="38">
        <v>0</v>
      </c>
      <c r="T77" s="37">
        <f>SUMPRODUCT(LTA!J77:AN77,LTA!J$101:AN$101,LTA!J$105:AN$105)</f>
        <v>0.05</v>
      </c>
      <c r="U77" s="37">
        <f>SUMPRODUCT(LTA!J77:AN77,LTA!J$102:AN$102,LTA!J$105:AN$105)</f>
        <v>356.8094640000001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7.2</v>
      </c>
      <c r="AB77" s="75">
        <f>-STOA!P77</f>
        <v>-100</v>
      </c>
      <c r="AC77">
        <f t="shared" si="3"/>
        <v>11.917722990871329</v>
      </c>
      <c r="AD77">
        <f t="shared" si="4"/>
        <v>1206.0117077689408</v>
      </c>
      <c r="AE77">
        <f>'IDT-1'!F77</f>
        <v>0</v>
      </c>
      <c r="AF77" s="24"/>
      <c r="AG77">
        <f t="shared" si="5"/>
        <v>1206.0117077689408</v>
      </c>
      <c r="AI77" s="34">
        <f>PXIL!J77</f>
        <v>0</v>
      </c>
      <c r="AJ77" s="34">
        <f>PXIL!P77</f>
        <v>0</v>
      </c>
      <c r="AK77" s="34">
        <f>RTM_IEX!J77</f>
        <v>6.77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8.0942099999999986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69.606928202638898</v>
      </c>
      <c r="J78">
        <f>Bawana_RLNG!T78</f>
        <v>0</v>
      </c>
      <c r="K78">
        <f>Bawana_Spot!T78</f>
        <v>0</v>
      </c>
      <c r="L78">
        <f>TWOMCL!S78</f>
        <v>6.5862995167187854</v>
      </c>
      <c r="M78">
        <f>EDWPCL!W78</f>
        <v>0</v>
      </c>
      <c r="N78">
        <f>'MSW BWN'!W78</f>
        <v>5.1917599999999995</v>
      </c>
      <c r="O78">
        <f>TPDDL_ISGS_exbus!DM78</f>
        <v>767.97329429680735</v>
      </c>
      <c r="P78" s="36">
        <v>75.127128936105166</v>
      </c>
      <c r="Q78" s="36">
        <v>26.76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356.45000000000005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7.2</v>
      </c>
      <c r="AB78" s="75">
        <f>-STOA!P78</f>
        <v>-100</v>
      </c>
      <c r="AC78">
        <f t="shared" si="3"/>
        <v>12.000884588487976</v>
      </c>
      <c r="AD78">
        <f t="shared" si="4"/>
        <v>1215.8287363637821</v>
      </c>
      <c r="AE78">
        <f>'IDT-1'!F78</f>
        <v>0</v>
      </c>
      <c r="AF78" s="24"/>
      <c r="AG78">
        <f t="shared" si="5"/>
        <v>1215.8287363637821</v>
      </c>
      <c r="AI78" s="34">
        <f>PXIL!J78</f>
        <v>0</v>
      </c>
      <c r="AJ78" s="34">
        <f>PXIL!P78</f>
        <v>0</v>
      </c>
      <c r="AK78" s="34">
        <f>RTM_IEX!J78</f>
        <v>4.84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8.0942099999999986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6.5224312184166209</v>
      </c>
      <c r="M79">
        <f>EDWPCL!W79</f>
        <v>0</v>
      </c>
      <c r="N79">
        <f>'MSW BWN'!W79</f>
        <v>5.1356959999999994</v>
      </c>
      <c r="O79">
        <f>TPDDL_ISGS_exbus!DM79</f>
        <v>761.56586358654761</v>
      </c>
      <c r="P79" s="36">
        <v>75.127128936105166</v>
      </c>
      <c r="Q79" s="36">
        <v>26.76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353.98000000000008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7.2</v>
      </c>
      <c r="AB79" s="75">
        <f>-STOA!P79</f>
        <v>-100</v>
      </c>
      <c r="AC79">
        <f t="shared" si="3"/>
        <v>11.96590454231389</v>
      </c>
      <c r="AD79">
        <f t="shared" si="4"/>
        <v>1211.6994251987558</v>
      </c>
      <c r="AE79">
        <f>'IDT-1'!F79</f>
        <v>0</v>
      </c>
      <c r="AF79" s="24"/>
      <c r="AG79">
        <f t="shared" si="5"/>
        <v>1211.6994251987558</v>
      </c>
      <c r="AI79" s="34">
        <f>PXIL!J79</f>
        <v>0</v>
      </c>
      <c r="AJ79" s="34">
        <f>PXIL!P79</f>
        <v>0</v>
      </c>
      <c r="AK79" s="34">
        <f>RTM_IEX!J79</f>
        <v>9.67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8.0942099999999986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6.5862995167187854</v>
      </c>
      <c r="M80">
        <f>EDWPCL!W80</f>
        <v>0</v>
      </c>
      <c r="N80">
        <f>'MSW BWN'!W80</f>
        <v>5.2816960000000002</v>
      </c>
      <c r="O80">
        <f>TPDDL_ISGS_exbus!DM80</f>
        <v>742.78112173787019</v>
      </c>
      <c r="P80" s="36">
        <v>75.127128936105166</v>
      </c>
      <c r="Q80" s="36">
        <v>26.76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353.81000000000006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7.2</v>
      </c>
      <c r="AB80" s="75">
        <f>-STOA!P80</f>
        <v>-100</v>
      </c>
      <c r="AC80">
        <f t="shared" si="3"/>
        <v>11.824659604490739</v>
      </c>
      <c r="AD80">
        <f t="shared" si="4"/>
        <v>1195.0257965862033</v>
      </c>
      <c r="AE80">
        <f>'IDT-1'!F80</f>
        <v>0</v>
      </c>
      <c r="AF80" s="24"/>
      <c r="AG80">
        <f t="shared" si="5"/>
        <v>1195.0257965862033</v>
      </c>
      <c r="AI80" s="34">
        <f>PXIL!J80</f>
        <v>0</v>
      </c>
      <c r="AJ80" s="34">
        <f>PXIL!P80</f>
        <v>0</v>
      </c>
      <c r="AK80" s="34">
        <f>RTM_IEX!J80</f>
        <v>11.6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8.0942099999999986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6.5619786636720958</v>
      </c>
      <c r="M81">
        <f>EDWPCL!W81</f>
        <v>0</v>
      </c>
      <c r="N81">
        <f>'MSW BWN'!W81</f>
        <v>5.258335999999999</v>
      </c>
      <c r="O81">
        <f>TPDDL_ISGS_exbus!DM81</f>
        <v>727.78094795432253</v>
      </c>
      <c r="P81" s="36">
        <v>75.127128936105166</v>
      </c>
      <c r="Q81" s="36">
        <v>26.76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353.64000000000004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7.2</v>
      </c>
      <c r="AB81" s="75">
        <f>-STOA!P81</f>
        <v>-100</v>
      </c>
      <c r="AC81">
        <f t="shared" si="3"/>
        <v>11.515893625543345</v>
      </c>
      <c r="AD81">
        <f t="shared" si="4"/>
        <v>1158.5767079285565</v>
      </c>
      <c r="AE81">
        <f>'IDT-1'!F81</f>
        <v>0</v>
      </c>
      <c r="AF81" s="24"/>
      <c r="AG81">
        <f t="shared" si="5"/>
        <v>1158.5767079285565</v>
      </c>
      <c r="AI81" s="34">
        <f>PXIL!J81</f>
        <v>0</v>
      </c>
      <c r="AJ81" s="34">
        <f>PXIL!P81</f>
        <v>0</v>
      </c>
      <c r="AK81" s="34">
        <f>RTM_IEX!J81</f>
        <v>9.67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8.0942099999999986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6.1559292532285257</v>
      </c>
      <c r="M82">
        <f>EDWPCL!W82</f>
        <v>0</v>
      </c>
      <c r="N82">
        <f>'MSW BWN'!W82</f>
        <v>5.3038879999999997</v>
      </c>
      <c r="O82">
        <f>TPDDL_ISGS_exbus!DM82</f>
        <v>708.80973678867269</v>
      </c>
      <c r="P82" s="36">
        <v>75.127128936105166</v>
      </c>
      <c r="Q82" s="36">
        <v>26.76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353.31000000000006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7.2</v>
      </c>
      <c r="AB82" s="75">
        <f>-STOA!P82</f>
        <v>-100</v>
      </c>
      <c r="AC82">
        <f t="shared" si="3"/>
        <v>11.269507273504161</v>
      </c>
      <c r="AD82">
        <f t="shared" si="4"/>
        <v>1129.4913857045024</v>
      </c>
      <c r="AE82">
        <f>'IDT-1'!F82</f>
        <v>0</v>
      </c>
      <c r="AF82" s="24"/>
      <c r="AG82">
        <f t="shared" si="5"/>
        <v>1129.4913857045024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8.0942099999999986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69.608850466518035</v>
      </c>
      <c r="J83">
        <f>Bawana_RLNG!T83</f>
        <v>0</v>
      </c>
      <c r="K83">
        <f>Bawana_Spot!T83</f>
        <v>0</v>
      </c>
      <c r="L83">
        <f>TWOMCL!S83</f>
        <v>6.5862995167187854</v>
      </c>
      <c r="M83">
        <f>EDWPCL!W83</f>
        <v>0</v>
      </c>
      <c r="N83">
        <f>'MSW BWN'!W83</f>
        <v>5.2478239999999996</v>
      </c>
      <c r="O83">
        <f>TPDDL_ISGS_exbus!DM83</f>
        <v>694.79467801728015</v>
      </c>
      <c r="P83" s="36">
        <v>75.127128936105166</v>
      </c>
      <c r="Q83" s="36">
        <v>26.76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353.1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7.29</v>
      </c>
      <c r="AB83" s="75">
        <f>-STOA!P83</f>
        <v>-200</v>
      </c>
      <c r="AC83">
        <f t="shared" si="3"/>
        <v>12.612543068845437</v>
      </c>
      <c r="AD83">
        <f t="shared" si="4"/>
        <v>1087.1864478677765</v>
      </c>
      <c r="AE83">
        <f>'IDT-1'!F83</f>
        <v>0</v>
      </c>
      <c r="AF83" s="24"/>
      <c r="AG83">
        <f t="shared" si="5"/>
        <v>1087.1864478677765</v>
      </c>
      <c r="AI83" s="34">
        <f>PXIL!J83</f>
        <v>0</v>
      </c>
      <c r="AJ83" s="34">
        <f>PXIL!P83</f>
        <v>0</v>
      </c>
      <c r="AK83" s="34">
        <f>RTM_IEX!J83</f>
        <v>53.19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8.0942099999999986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69.608850466518035</v>
      </c>
      <c r="J84">
        <f>Bawana_RLNG!T84</f>
        <v>0</v>
      </c>
      <c r="K84">
        <f>Bawana_Spot!T84</f>
        <v>0</v>
      </c>
      <c r="L84">
        <f>TWOMCL!S84</f>
        <v>6.5862995167187854</v>
      </c>
      <c r="M84">
        <f>EDWPCL!W84</f>
        <v>0</v>
      </c>
      <c r="N84">
        <f>'MSW BWN'!W84</f>
        <v>4.9955359999999995</v>
      </c>
      <c r="O84">
        <f>TPDDL_ISGS_exbus!DM84</f>
        <v>680.98343885017425</v>
      </c>
      <c r="P84" s="36">
        <v>75.127128936105166</v>
      </c>
      <c r="Q84" s="36">
        <v>26.76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352.93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7.29</v>
      </c>
      <c r="AB84" s="75">
        <f>-STOA!P84</f>
        <v>-200</v>
      </c>
      <c r="AC84">
        <f t="shared" si="3"/>
        <v>12.371097440641746</v>
      </c>
      <c r="AD84">
        <f t="shared" si="4"/>
        <v>1058.6843663288744</v>
      </c>
      <c r="AE84">
        <f>'IDT-1'!F84</f>
        <v>0</v>
      </c>
      <c r="AF84" s="24"/>
      <c r="AG84">
        <f t="shared" si="5"/>
        <v>1058.6843663288744</v>
      </c>
      <c r="AI84" s="34">
        <f>PXIL!J84</f>
        <v>0</v>
      </c>
      <c r="AJ84" s="34">
        <f>PXIL!P84</f>
        <v>0</v>
      </c>
      <c r="AK84" s="34">
        <f>RTM_IEX!J84</f>
        <v>38.68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8.0942099999999986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6.5862995167187854</v>
      </c>
      <c r="M85">
        <f>EDWPCL!W85</f>
        <v>0</v>
      </c>
      <c r="N85">
        <f>'MSW BWN'!W85</f>
        <v>5.2980479999999979</v>
      </c>
      <c r="O85">
        <f>TPDDL_ISGS_exbus!DM85</f>
        <v>680.98343885017425</v>
      </c>
      <c r="P85" s="36">
        <v>75.127128936105166</v>
      </c>
      <c r="Q85" s="36">
        <v>26.76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333.52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7.29</v>
      </c>
      <c r="AB85" s="75">
        <f>-STOA!P85</f>
        <v>-200</v>
      </c>
      <c r="AC85">
        <f t="shared" si="3"/>
        <v>12.127108197522997</v>
      </c>
      <c r="AD85">
        <f t="shared" si="4"/>
        <v>1029.8820171054749</v>
      </c>
      <c r="AE85">
        <f>'IDT-1'!F85</f>
        <v>0</v>
      </c>
      <c r="AF85" s="24"/>
      <c r="AG85">
        <f t="shared" si="5"/>
        <v>1029.8820171054749</v>
      </c>
      <c r="AI85" s="34">
        <f>PXIL!J85</f>
        <v>0</v>
      </c>
      <c r="AJ85" s="34">
        <f>PXIL!P85</f>
        <v>0</v>
      </c>
      <c r="AK85" s="34">
        <f>RTM_IEX!J85</f>
        <v>48.35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8.0942099999999986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6.5862995167187854</v>
      </c>
      <c r="M86">
        <f>EDWPCL!W86</f>
        <v>0</v>
      </c>
      <c r="N86">
        <f>'MSW BWN'!W86</f>
        <v>5.1520479999999989</v>
      </c>
      <c r="O86">
        <f>TPDDL_ISGS_exbus!DM86</f>
        <v>659.53564128961295</v>
      </c>
      <c r="P86" s="36">
        <v>75.127128936105166</v>
      </c>
      <c r="Q86" s="36">
        <v>26.76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313.37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7.29</v>
      </c>
      <c r="AB86" s="75">
        <f>-STOA!P86</f>
        <v>-200</v>
      </c>
      <c r="AC86">
        <f t="shared" si="3"/>
        <v>11.81711629801428</v>
      </c>
      <c r="AD86">
        <f t="shared" si="4"/>
        <v>993.28821144442259</v>
      </c>
      <c r="AE86">
        <f>'IDT-1'!F86</f>
        <v>0</v>
      </c>
      <c r="AF86" s="24"/>
      <c r="AG86">
        <f t="shared" si="5"/>
        <v>993.28821144442259</v>
      </c>
      <c r="AI86" s="34">
        <f>PXIL!J86</f>
        <v>0</v>
      </c>
      <c r="AJ86" s="34">
        <f>PXIL!P86</f>
        <v>0</v>
      </c>
      <c r="AK86" s="34">
        <f>RTM_IEX!J86</f>
        <v>53.19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8.0942099999999986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6.5862995167187854</v>
      </c>
      <c r="M87">
        <f>EDWPCL!W87</f>
        <v>0</v>
      </c>
      <c r="N87">
        <f>'MSW BWN'!W87</f>
        <v>5.2641759999999991</v>
      </c>
      <c r="O87">
        <f>TPDDL_ISGS_exbus!DM87</f>
        <v>673.44806230191568</v>
      </c>
      <c r="P87" s="36">
        <v>75.127128936105166</v>
      </c>
      <c r="Q87" s="36">
        <v>26.76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294.2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7.29</v>
      </c>
      <c r="AB87" s="75">
        <f>-STOA!P87</f>
        <v>-200</v>
      </c>
      <c r="AC87">
        <f t="shared" si="3"/>
        <v>11.652010509717625</v>
      </c>
      <c r="AD87">
        <f t="shared" si="4"/>
        <v>973.79786624502185</v>
      </c>
      <c r="AE87">
        <f>'IDT-1'!F87</f>
        <v>0</v>
      </c>
      <c r="AF87" s="24"/>
      <c r="AG87">
        <f t="shared" si="5"/>
        <v>973.79786624502185</v>
      </c>
      <c r="AI87" s="34">
        <f>PXIL!J87</f>
        <v>0</v>
      </c>
      <c r="AJ87" s="34">
        <f>PXIL!P87</f>
        <v>0</v>
      </c>
      <c r="AK87" s="34">
        <f>RTM_IEX!J87</f>
        <v>38.68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8.0942099999999986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6.5862995167187854</v>
      </c>
      <c r="M88">
        <f>EDWPCL!W88</f>
        <v>0</v>
      </c>
      <c r="N88">
        <f>'MSW BWN'!W88</f>
        <v>5.5666879999999992</v>
      </c>
      <c r="O88">
        <f>TPDDL_ISGS_exbus!DM88</f>
        <v>671.47261701720481</v>
      </c>
      <c r="P88" s="36">
        <v>75.127128936105166</v>
      </c>
      <c r="Q88" s="36">
        <v>26.76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280.48999999999995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7.29</v>
      </c>
      <c r="AB88" s="75">
        <f>-STOA!P88</f>
        <v>-200</v>
      </c>
      <c r="AC88">
        <f t="shared" si="3"/>
        <v>11.644677870126053</v>
      </c>
      <c r="AD88">
        <f t="shared" si="4"/>
        <v>972.93226559990262</v>
      </c>
      <c r="AE88">
        <f>'IDT-1'!F88</f>
        <v>0</v>
      </c>
      <c r="AF88" s="24"/>
      <c r="AG88">
        <f t="shared" si="5"/>
        <v>972.93226559990262</v>
      </c>
      <c r="AI88" s="34">
        <f>PXIL!J88</f>
        <v>0</v>
      </c>
      <c r="AJ88" s="34">
        <f>PXIL!P88</f>
        <v>0</v>
      </c>
      <c r="AK88" s="34">
        <f>RTM_IEX!J88</f>
        <v>53.19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8.0942099999999986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6.5862995167187854</v>
      </c>
      <c r="M89">
        <f>EDWPCL!W89</f>
        <v>0</v>
      </c>
      <c r="N89">
        <f>'MSW BWN'!W89</f>
        <v>5.3097279999999989</v>
      </c>
      <c r="O89">
        <f>TPDDL_ISGS_exbus!DM89</f>
        <v>671.47261701720481</v>
      </c>
      <c r="P89" s="36">
        <v>75.127128936105166</v>
      </c>
      <c r="Q89" s="36">
        <v>26.76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266.95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7.29</v>
      </c>
      <c r="AB89" s="75">
        <f>-STOA!P89</f>
        <v>-200</v>
      </c>
      <c r="AC89">
        <f t="shared" si="3"/>
        <v>11.610011406126054</v>
      </c>
      <c r="AD89">
        <f t="shared" si="4"/>
        <v>968.83997206390268</v>
      </c>
      <c r="AE89">
        <f>'IDT-1'!F89</f>
        <v>0</v>
      </c>
      <c r="AF89" s="24"/>
      <c r="AG89">
        <f t="shared" si="5"/>
        <v>968.83997206390268</v>
      </c>
      <c r="AI89" s="34">
        <f>PXIL!J89</f>
        <v>0</v>
      </c>
      <c r="AJ89" s="34">
        <f>PXIL!P89</f>
        <v>0</v>
      </c>
      <c r="AK89" s="34">
        <f>RTM_IEX!J89</f>
        <v>62.86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8.0942099999999986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6.4352240314430116</v>
      </c>
      <c r="M90">
        <f>EDWPCL!W90</f>
        <v>0</v>
      </c>
      <c r="N90">
        <f>'MSW BWN'!W90</f>
        <v>5.2863679999999995</v>
      </c>
      <c r="O90">
        <f>TPDDL_ISGS_exbus!DM90</f>
        <v>667.30517970201493</v>
      </c>
      <c r="P90" s="36">
        <v>75.127128936105166</v>
      </c>
      <c r="Q90" s="36">
        <v>26.76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213.95999999999998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7.29</v>
      </c>
      <c r="AB90" s="75">
        <f>-STOA!P90</f>
        <v>-200</v>
      </c>
      <c r="AC90">
        <f t="shared" si="3"/>
        <v>11.53456367460214</v>
      </c>
      <c r="AD90">
        <f t="shared" si="4"/>
        <v>959.93354699496081</v>
      </c>
      <c r="AE90">
        <f>'IDT-1'!F90</f>
        <v>0</v>
      </c>
      <c r="AF90" s="24"/>
      <c r="AG90">
        <f t="shared" si="5"/>
        <v>959.93354699496081</v>
      </c>
      <c r="AI90" s="34">
        <f>PXIL!J90</f>
        <v>0</v>
      </c>
      <c r="AJ90" s="34">
        <f>PXIL!P90</f>
        <v>0</v>
      </c>
      <c r="AK90" s="34">
        <f>RTM_IEX!J90</f>
        <v>111.21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8.0942099999999986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69.608850466518035</v>
      </c>
      <c r="J91">
        <f>Bawana_RLNG!T91</f>
        <v>0</v>
      </c>
      <c r="K91">
        <f>Bawana_Spot!T91</f>
        <v>0</v>
      </c>
      <c r="L91">
        <f>TWOMCL!S91</f>
        <v>6.5862995167187854</v>
      </c>
      <c r="M91">
        <f>EDWPCL!W91</f>
        <v>0</v>
      </c>
      <c r="N91">
        <f>'MSW BWN'!W91</f>
        <v>5.5106239999999991</v>
      </c>
      <c r="O91">
        <f>TPDDL_ISGS_exbus!DM91</f>
        <v>662.93392339615161</v>
      </c>
      <c r="P91" s="36">
        <v>75.127128936105166</v>
      </c>
      <c r="Q91" s="36">
        <v>26.76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214.67000000000002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7.39</v>
      </c>
      <c r="AB91" s="75">
        <f>-STOA!P91</f>
        <v>-200</v>
      </c>
      <c r="AC91">
        <f t="shared" si="3"/>
        <v>11.834972250027958</v>
      </c>
      <c r="AD91">
        <f t="shared" si="4"/>
        <v>995.39606406546568</v>
      </c>
      <c r="AE91">
        <f>'IDT-1'!F91</f>
        <v>0</v>
      </c>
      <c r="AF91" s="24"/>
      <c r="AG91">
        <f t="shared" si="5"/>
        <v>995.39606406546568</v>
      </c>
      <c r="AI91" s="34">
        <f>PXIL!J91</f>
        <v>0</v>
      </c>
      <c r="AJ91" s="34">
        <f>PXIL!P91</f>
        <v>0</v>
      </c>
      <c r="AK91" s="34">
        <f>RTM_IEX!J91</f>
        <v>130.55000000000001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8.0942099999999986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69.608850466518035</v>
      </c>
      <c r="J92">
        <f>Bawana_RLNG!T92</f>
        <v>0</v>
      </c>
      <c r="K92">
        <f>Bawana_Spot!T92</f>
        <v>0</v>
      </c>
      <c r="L92">
        <f>TWOMCL!S92</f>
        <v>6.3304884896125788</v>
      </c>
      <c r="M92">
        <f>EDWPCL!W92</f>
        <v>0</v>
      </c>
      <c r="N92">
        <f>'MSW BWN'!W92</f>
        <v>5.4662399999999982</v>
      </c>
      <c r="O92">
        <f>TPDDL_ISGS_exbus!DM92</f>
        <v>662.93392339615161</v>
      </c>
      <c r="P92" s="36">
        <v>75.127128936105166</v>
      </c>
      <c r="Q92" s="36">
        <v>26.76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214.67000000000002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7.39</v>
      </c>
      <c r="AB92" s="75">
        <f>-STOA!P92</f>
        <v>-200</v>
      </c>
      <c r="AC92">
        <f t="shared" si="3"/>
        <v>11.751222611800268</v>
      </c>
      <c r="AD92">
        <f t="shared" si="4"/>
        <v>985.50961867658725</v>
      </c>
      <c r="AE92">
        <f>'IDT-1'!F92</f>
        <v>0</v>
      </c>
      <c r="AF92" s="24"/>
      <c r="AG92">
        <f t="shared" si="5"/>
        <v>985.50961867658725</v>
      </c>
      <c r="AI92" s="34">
        <f>PXIL!J92</f>
        <v>0</v>
      </c>
      <c r="AJ92" s="34">
        <f>PXIL!P92</f>
        <v>0</v>
      </c>
      <c r="AK92" s="34">
        <f>RTM_IEX!J92</f>
        <v>120.88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8.0942099999999986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69.608850466518035</v>
      </c>
      <c r="J93">
        <f>Bawana_RLNG!T93</f>
        <v>0</v>
      </c>
      <c r="K93">
        <f>Bawana_Spot!T93</f>
        <v>0</v>
      </c>
      <c r="L93">
        <f>TWOMCL!S93</f>
        <v>6.5862995167187854</v>
      </c>
      <c r="M93">
        <f>EDWPCL!W93</f>
        <v>0</v>
      </c>
      <c r="N93">
        <f>'MSW BWN'!W93</f>
        <v>5.4720799999999992</v>
      </c>
      <c r="O93">
        <f>TPDDL_ISGS_exbus!DM93</f>
        <v>662.85915495615166</v>
      </c>
      <c r="P93" s="36">
        <v>75.127128936105166</v>
      </c>
      <c r="Q93" s="36">
        <v>26.76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214.67000000000002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7.39</v>
      </c>
      <c r="AB93" s="75">
        <f>-STOA!P93</f>
        <v>-200</v>
      </c>
      <c r="AC93">
        <f t="shared" si="3"/>
        <v>11.63090842553196</v>
      </c>
      <c r="AD93">
        <f t="shared" si="4"/>
        <v>971.30681544996185</v>
      </c>
      <c r="AE93">
        <f>'IDT-1'!F93</f>
        <v>0</v>
      </c>
      <c r="AF93" s="24"/>
      <c r="AG93">
        <f t="shared" si="5"/>
        <v>971.30681544996185</v>
      </c>
      <c r="AI93" s="34">
        <f>PXIL!J93</f>
        <v>0</v>
      </c>
      <c r="AJ93" s="34">
        <f>PXIL!P93</f>
        <v>0</v>
      </c>
      <c r="AK93" s="34">
        <f>RTM_IEX!J93</f>
        <v>106.37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8.0942099999999986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69.608850466518035</v>
      </c>
      <c r="J94">
        <f>Bawana_RLNG!T94</f>
        <v>0</v>
      </c>
      <c r="K94">
        <f>Bawana_Spot!T94</f>
        <v>0</v>
      </c>
      <c r="L94">
        <f>TWOMCL!S94</f>
        <v>6.5862995167187854</v>
      </c>
      <c r="M94">
        <f>EDWPCL!W94</f>
        <v>0</v>
      </c>
      <c r="N94">
        <f>'MSW BWN'!W94</f>
        <v>5.2700159999999983</v>
      </c>
      <c r="O94">
        <f>TPDDL_ISGS_exbus!DM94</f>
        <v>662.76569440615162</v>
      </c>
      <c r="P94" s="36">
        <v>75.127128936105166</v>
      </c>
      <c r="Q94" s="36">
        <v>26.76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214.17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7.39</v>
      </c>
      <c r="AB94" s="75">
        <f>-STOA!P94</f>
        <v>-200</v>
      </c>
      <c r="AC94">
        <f t="shared" si="3"/>
        <v>11.542998019311957</v>
      </c>
      <c r="AD94">
        <f t="shared" si="4"/>
        <v>960.92920130618165</v>
      </c>
      <c r="AE94">
        <f>'IDT-1'!F94</f>
        <v>0</v>
      </c>
      <c r="AF94" s="24"/>
      <c r="AG94">
        <f t="shared" si="5"/>
        <v>960.92920130618165</v>
      </c>
      <c r="AI94" s="34">
        <f>PXIL!J94</f>
        <v>0</v>
      </c>
      <c r="AJ94" s="34">
        <f>PXIL!P94</f>
        <v>0</v>
      </c>
      <c r="AK94" s="34">
        <f>RTM_IEX!J94</f>
        <v>96.7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8.0942099999999986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69.608850466518035</v>
      </c>
      <c r="J95">
        <f>Bawana_RLNG!T95</f>
        <v>0</v>
      </c>
      <c r="K95">
        <f>Bawana_Spot!T95</f>
        <v>0</v>
      </c>
      <c r="L95">
        <f>TWOMCL!S95</f>
        <v>6.2163368893879856</v>
      </c>
      <c r="M95">
        <f>EDWPCL!W95</f>
        <v>0</v>
      </c>
      <c r="N95">
        <f>'MSW BWN'!W95</f>
        <v>5.1181759999999992</v>
      </c>
      <c r="O95">
        <f>TPDDL_ISGS_exbus!DM95</f>
        <v>662.76569440615162</v>
      </c>
      <c r="P95" s="36">
        <v>75.127128936105166</v>
      </c>
      <c r="Q95" s="36">
        <v>26.76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214.17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7.39</v>
      </c>
      <c r="AB95" s="75">
        <f>-STOA!P95</f>
        <v>-200</v>
      </c>
      <c r="AC95">
        <f t="shared" si="3"/>
        <v>11.358686877242381</v>
      </c>
      <c r="AD95">
        <f t="shared" si="4"/>
        <v>939.17170982092046</v>
      </c>
      <c r="AE95">
        <f>'IDT-1'!F95</f>
        <v>0</v>
      </c>
      <c r="AF95" s="24"/>
      <c r="AG95">
        <f t="shared" si="5"/>
        <v>939.17170982092046</v>
      </c>
      <c r="AI95" s="34">
        <f>PXIL!J95</f>
        <v>0</v>
      </c>
      <c r="AJ95" s="34">
        <f>PXIL!P95</f>
        <v>0</v>
      </c>
      <c r="AK95" s="34">
        <f>RTM_IEX!J95</f>
        <v>75.28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8.0942099999999986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69.608850466518035</v>
      </c>
      <c r="J96">
        <f>Bawana_RLNG!T96</f>
        <v>0</v>
      </c>
      <c r="K96">
        <f>Bawana_Spot!T96</f>
        <v>0</v>
      </c>
      <c r="L96">
        <f>TWOMCL!S96</f>
        <v>5.7255429533969684</v>
      </c>
      <c r="M96">
        <f>EDWPCL!W96</f>
        <v>0</v>
      </c>
      <c r="N96">
        <f>'MSW BWN'!W96</f>
        <v>5.0013759999999987</v>
      </c>
      <c r="O96">
        <f>TPDDL_ISGS_exbus!DM96</f>
        <v>659.40111460615162</v>
      </c>
      <c r="P96" s="36">
        <v>75.127128936105166</v>
      </c>
      <c r="Q96" s="36">
        <v>26.76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214.17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7.39</v>
      </c>
      <c r="AB96" s="75">
        <f>-STOA!P96</f>
        <v>-200</v>
      </c>
      <c r="AC96">
        <f t="shared" si="3"/>
        <v>11.302220617860057</v>
      </c>
      <c r="AD96">
        <f t="shared" si="4"/>
        <v>932.50600234431181</v>
      </c>
      <c r="AE96">
        <f>'IDT-1'!F96</f>
        <v>0</v>
      </c>
      <c r="AF96" s="24"/>
      <c r="AG96">
        <f t="shared" si="5"/>
        <v>932.50600234431181</v>
      </c>
      <c r="AI96" s="34">
        <f>PXIL!J96</f>
        <v>0</v>
      </c>
      <c r="AJ96" s="34">
        <f>PXIL!P96</f>
        <v>0</v>
      </c>
      <c r="AK96" s="34">
        <f>RTM_IEX!J96</f>
        <v>72.53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8.0942099999999986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69.608850466518035</v>
      </c>
      <c r="J97">
        <f>Bawana_RLNG!T97</f>
        <v>0</v>
      </c>
      <c r="K97">
        <f>Bawana_Spot!T97</f>
        <v>0</v>
      </c>
      <c r="L97">
        <f>TWOMCL!S97</f>
        <v>6.4491308253790001</v>
      </c>
      <c r="M97">
        <f>EDWPCL!W97</f>
        <v>0</v>
      </c>
      <c r="N97">
        <f>'MSW BWN'!W97</f>
        <v>5.1181759999999992</v>
      </c>
      <c r="O97">
        <f>TPDDL_ISGS_exbus!DM97</f>
        <v>650.4584935310894</v>
      </c>
      <c r="P97" s="36">
        <v>75.127128936105166</v>
      </c>
      <c r="Q97" s="36">
        <v>26.76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214.17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7.39</v>
      </c>
      <c r="AB97" s="75">
        <f>-STOA!P97</f>
        <v>-200</v>
      </c>
      <c r="AC97">
        <f t="shared" si="3"/>
        <v>11.152933858954183</v>
      </c>
      <c r="AD97">
        <f t="shared" si="4"/>
        <v>914.88305590013749</v>
      </c>
      <c r="AE97">
        <f>'IDT-1'!F97</f>
        <v>0</v>
      </c>
      <c r="AF97" s="24"/>
      <c r="AG97">
        <f t="shared" si="5"/>
        <v>914.88305590013749</v>
      </c>
      <c r="AI97" s="34">
        <f>PXIL!J97</f>
        <v>0</v>
      </c>
      <c r="AJ97" s="34">
        <f>PXIL!P97</f>
        <v>0</v>
      </c>
      <c r="AK97" s="34">
        <f>RTM_IEX!J97</f>
        <v>62.86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8.0942099999999986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69.608850466518035</v>
      </c>
      <c r="J98">
        <f>Bawana_RLNG!T98</f>
        <v>0</v>
      </c>
      <c r="K98">
        <f>Bawana_Spot!T98</f>
        <v>0</v>
      </c>
      <c r="L98">
        <f>TWOMCL!S98</f>
        <v>6.5862995167187854</v>
      </c>
      <c r="M98">
        <f>EDWPCL!W98</f>
        <v>0</v>
      </c>
      <c r="N98">
        <f>'MSW BWN'!W98</f>
        <v>5.3260799999999984</v>
      </c>
      <c r="O98">
        <f>TPDDL_ISGS_exbus!DM98</f>
        <v>650.4584935310894</v>
      </c>
      <c r="P98" s="36">
        <v>75.127128936105166</v>
      </c>
      <c r="Q98" s="36">
        <v>26.76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214.17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7.39</v>
      </c>
      <c r="AB98" s="75">
        <f>-STOA!P98</f>
        <v>-200</v>
      </c>
      <c r="AC98">
        <f t="shared" si="3"/>
        <v>11.033948469561437</v>
      </c>
      <c r="AD98">
        <f t="shared" si="4"/>
        <v>900.83711398086996</v>
      </c>
      <c r="AE98">
        <f>'IDT-1'!F98</f>
        <v>0</v>
      </c>
      <c r="AF98" s="24"/>
      <c r="AG98">
        <f t="shared" si="5"/>
        <v>900.83711398086996</v>
      </c>
      <c r="AI98" s="34">
        <f>PXIL!J98</f>
        <v>0</v>
      </c>
      <c r="AJ98" s="34">
        <f>PXIL!P98</f>
        <v>0</v>
      </c>
      <c r="AK98" s="34">
        <f>RTM_IEX!J98</f>
        <v>48.35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0.19426103999999964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1.3816192505904723</v>
      </c>
      <c r="J99">
        <f t="shared" si="6"/>
        <v>0</v>
      </c>
      <c r="K99">
        <f t="shared" si="6"/>
        <v>0</v>
      </c>
      <c r="L99">
        <f t="shared" si="6"/>
        <v>0.15549815743303619</v>
      </c>
      <c r="M99">
        <f t="shared" si="6"/>
        <v>0</v>
      </c>
      <c r="N99">
        <f t="shared" si="6"/>
        <v>0.12512637999999993</v>
      </c>
      <c r="O99">
        <f t="shared" si="6"/>
        <v>13.819732730074319</v>
      </c>
      <c r="P99" s="36">
        <f t="shared" si="6"/>
        <v>1.4985985379800222</v>
      </c>
      <c r="Q99" s="36">
        <f t="shared" si="6"/>
        <v>0.5137449999999999</v>
      </c>
      <c r="R99" s="38">
        <f>SUM(R3:R98)/4000</f>
        <v>0.25327750000000021</v>
      </c>
      <c r="S99" s="38">
        <f t="shared" si="6"/>
        <v>0</v>
      </c>
      <c r="T99" s="37">
        <f t="shared" si="6"/>
        <v>0.80373249999999996</v>
      </c>
      <c r="U99" s="37">
        <f t="shared" si="6"/>
        <v>8.9065049129999956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-0.30475000000000002</v>
      </c>
      <c r="AA99" s="75">
        <f t="shared" si="6"/>
        <v>0.16933999999999988</v>
      </c>
      <c r="AB99" s="75">
        <f t="shared" si="6"/>
        <v>-3.4</v>
      </c>
      <c r="AC99">
        <f t="shared" si="6"/>
        <v>0.27175010962873458</v>
      </c>
      <c r="AD99">
        <f t="shared" si="6"/>
        <v>23.924558399449108</v>
      </c>
      <c r="AE99">
        <f t="shared" si="6"/>
        <v>-3.8917500000000002E-3</v>
      </c>
      <c r="AG99">
        <f t="shared" si="6"/>
        <v>23.920666649449103</v>
      </c>
      <c r="AI99">
        <f t="shared" si="6"/>
        <v>0</v>
      </c>
      <c r="AJ99">
        <f t="shared" si="6"/>
        <v>0</v>
      </c>
      <c r="AK99">
        <f t="shared" si="6"/>
        <v>0.43512249999999986</v>
      </c>
      <c r="AL99">
        <f t="shared" si="6"/>
        <v>-0.35549999999999998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45378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1.3073400000000002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0.88830679999999984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48.35</v>
      </c>
      <c r="AB3" s="75">
        <f>-STOA!Q3</f>
        <v>0</v>
      </c>
      <c r="AC3">
        <f>SUMIF(B3:AB3,"&gt;0")*$AC$2-SUMIF(B3:AB3,"&lt;0")*($AC$2/(1-$AC$2))+SUMIF(AI3:AR3,"&gt;0")*$AC$2-SUMIF(AI3:AR3,"&lt;0")*($AC$2/(1-$AC$2))</f>
        <v>0.82895943311999998</v>
      </c>
      <c r="AD3">
        <f>SUM(B3:AB3,AI3:AV3)-AC3</f>
        <v>97.856687366879996</v>
      </c>
      <c r="AE3">
        <f>'IDT-1'!E3</f>
        <v>0</v>
      </c>
      <c r="AF3" s="24"/>
      <c r="AG3">
        <f>SUM(AD3:AF3)</f>
        <v>97.856687366879996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25.14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1.3073400000000002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0.9392067999999999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48.35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0.82938699311999997</v>
      </c>
      <c r="AD4">
        <f t="shared" ref="AD4:AD67" si="1">SUM(B4:AB4,AI4:AV4)-AC4</f>
        <v>97.907159806880003</v>
      </c>
      <c r="AE4">
        <f>'IDT-1'!E4</f>
        <v>0</v>
      </c>
      <c r="AF4" s="24"/>
      <c r="AG4">
        <f t="shared" ref="AG4:AG67" si="2">SUM(AD4:AF4)</f>
        <v>97.907159806880003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25.14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1.3073400000000002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0.96262079999999983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48.35</v>
      </c>
      <c r="AB5" s="75">
        <f>-STOA!Q5</f>
        <v>0</v>
      </c>
      <c r="AC5">
        <f t="shared" si="0"/>
        <v>0.82151967071999998</v>
      </c>
      <c r="AD5">
        <f t="shared" si="1"/>
        <v>96.978441129280014</v>
      </c>
      <c r="AE5">
        <f>'IDT-1'!E5</f>
        <v>0</v>
      </c>
      <c r="AF5" s="24"/>
      <c r="AG5">
        <f t="shared" si="2"/>
        <v>96.978441129280014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24.18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1.3073400000000002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0.96058479999999991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48.35</v>
      </c>
      <c r="AB6" s="75">
        <f>-STOA!Q6</f>
        <v>0</v>
      </c>
      <c r="AC6">
        <f t="shared" si="0"/>
        <v>0.81335456831999997</v>
      </c>
      <c r="AD6">
        <f t="shared" si="1"/>
        <v>96.014570231680011</v>
      </c>
      <c r="AE6">
        <f>'IDT-1'!E6</f>
        <v>0</v>
      </c>
      <c r="AF6" s="24"/>
      <c r="AG6">
        <f t="shared" si="2"/>
        <v>96.014570231680011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23.21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1.3073400000000002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0.99092119999999984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48.35</v>
      </c>
      <c r="AB7" s="75">
        <f>-STOA!Q7</f>
        <v>0</v>
      </c>
      <c r="AC7">
        <f t="shared" si="0"/>
        <v>0.80546139408000006</v>
      </c>
      <c r="AD7">
        <f t="shared" si="1"/>
        <v>95.082799805920004</v>
      </c>
      <c r="AE7">
        <f>'IDT-1'!E7</f>
        <v>0</v>
      </c>
      <c r="AF7" s="24"/>
      <c r="AG7">
        <f t="shared" si="2"/>
        <v>95.082799805920004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22.24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1.3073400000000002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0.96547119999999975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48.35</v>
      </c>
      <c r="AB8" s="75">
        <f>-STOA!Q8</f>
        <v>0</v>
      </c>
      <c r="AC8">
        <f t="shared" si="0"/>
        <v>0.79709961407999996</v>
      </c>
      <c r="AD8">
        <f t="shared" si="1"/>
        <v>94.09571158592</v>
      </c>
      <c r="AE8">
        <f>'IDT-1'!E8</f>
        <v>0</v>
      </c>
      <c r="AF8" s="24"/>
      <c r="AG8">
        <f t="shared" si="2"/>
        <v>94.09571158592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21.27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1.3073400000000002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0.94409319999999985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48.35</v>
      </c>
      <c r="AB9" s="75">
        <f>-STOA!Q9</f>
        <v>0</v>
      </c>
      <c r="AC9">
        <f t="shared" si="0"/>
        <v>0.78885603888</v>
      </c>
      <c r="AD9">
        <f t="shared" si="1"/>
        <v>93.122577161120006</v>
      </c>
      <c r="AE9">
        <f>'IDT-1'!E9</f>
        <v>0</v>
      </c>
      <c r="AF9" s="24"/>
      <c r="AG9">
        <f t="shared" si="2"/>
        <v>93.122577161120006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20.309999999999999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1.3073400000000002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0.96262079999999983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48.35</v>
      </c>
      <c r="AB10" s="75">
        <f>-STOA!Q10</f>
        <v>0</v>
      </c>
      <c r="AC10">
        <f t="shared" si="0"/>
        <v>0.78086367072000007</v>
      </c>
      <c r="AD10">
        <f t="shared" si="1"/>
        <v>92.179097129280009</v>
      </c>
      <c r="AE10">
        <f>'IDT-1'!E10</f>
        <v>0</v>
      </c>
      <c r="AF10" s="24"/>
      <c r="AG10">
        <f t="shared" si="2"/>
        <v>92.179097129280009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19.34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1.3073400000000002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0.95488399999999984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48.35</v>
      </c>
      <c r="AB11" s="75">
        <f>-STOA!Q11</f>
        <v>0</v>
      </c>
      <c r="AC11">
        <f t="shared" si="0"/>
        <v>0.77265068159999994</v>
      </c>
      <c r="AD11">
        <f t="shared" si="1"/>
        <v>91.209573318400004</v>
      </c>
      <c r="AE11">
        <f>'IDT-1'!E11</f>
        <v>0</v>
      </c>
      <c r="AF11" s="24"/>
      <c r="AG11">
        <f t="shared" si="2"/>
        <v>91.209573318400004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18.37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1.3073400000000002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0.95284799999999981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48.35</v>
      </c>
      <c r="AB12" s="75">
        <f>-STOA!Q12</f>
        <v>0</v>
      </c>
      <c r="AC12">
        <f t="shared" si="0"/>
        <v>0.76456957919999979</v>
      </c>
      <c r="AD12">
        <f t="shared" si="1"/>
        <v>90.255618420799991</v>
      </c>
      <c r="AE12">
        <f>'IDT-1'!E12</f>
        <v>0</v>
      </c>
      <c r="AF12" s="24"/>
      <c r="AG12">
        <f t="shared" si="2"/>
        <v>90.255618420799991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17.41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1.3073400000000002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0.95284799999999981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48.35</v>
      </c>
      <c r="AB13" s="75">
        <f>-STOA!Q13</f>
        <v>0</v>
      </c>
      <c r="AC13">
        <f t="shared" si="0"/>
        <v>0.76456957919999979</v>
      </c>
      <c r="AD13">
        <f t="shared" si="1"/>
        <v>90.255618420799991</v>
      </c>
      <c r="AE13">
        <f>'IDT-1'!E13</f>
        <v>0</v>
      </c>
      <c r="AF13" s="24"/>
      <c r="AG13">
        <f t="shared" si="2"/>
        <v>90.255618420799991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17.41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1.3073400000000002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0.9489795999999997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48.35</v>
      </c>
      <c r="AB14" s="75">
        <f>-STOA!Q14</f>
        <v>0</v>
      </c>
      <c r="AC14">
        <f t="shared" si="0"/>
        <v>0.75638908463999999</v>
      </c>
      <c r="AD14">
        <f t="shared" si="1"/>
        <v>89.289930515359998</v>
      </c>
      <c r="AE14">
        <f>'IDT-1'!E14</f>
        <v>0</v>
      </c>
      <c r="AF14" s="24"/>
      <c r="AG14">
        <f t="shared" si="2"/>
        <v>89.289930515359998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16.440000000000001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1.3073400000000002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0.95386599999999977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48.35</v>
      </c>
      <c r="AB15" s="75">
        <f>-STOA!Q15</f>
        <v>0</v>
      </c>
      <c r="AC15">
        <f t="shared" si="0"/>
        <v>0.75643013040000007</v>
      </c>
      <c r="AD15">
        <f t="shared" si="1"/>
        <v>89.294775869600002</v>
      </c>
      <c r="AE15">
        <f>'IDT-1'!E15</f>
        <v>0</v>
      </c>
      <c r="AF15" s="24"/>
      <c r="AG15">
        <f t="shared" si="2"/>
        <v>89.294775869600002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16.440000000000001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1.3073400000000002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0.92352959999999984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48.35</v>
      </c>
      <c r="AB16" s="75">
        <f>-STOA!Q16</f>
        <v>0</v>
      </c>
      <c r="AC16">
        <f t="shared" si="0"/>
        <v>0.74802730463999989</v>
      </c>
      <c r="AD16">
        <f t="shared" si="1"/>
        <v>88.302842295359994</v>
      </c>
      <c r="AE16">
        <f>'IDT-1'!E16</f>
        <v>0</v>
      </c>
      <c r="AF16" s="24"/>
      <c r="AG16">
        <f t="shared" si="2"/>
        <v>88.302842295359994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15.47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1.3073400000000002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0.8824023999999997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48.35</v>
      </c>
      <c r="AB17" s="75">
        <f>-STOA!Q17</f>
        <v>0</v>
      </c>
      <c r="AC17">
        <f t="shared" si="0"/>
        <v>0.73961783615999988</v>
      </c>
      <c r="AD17">
        <f t="shared" si="1"/>
        <v>87.310124563840006</v>
      </c>
      <c r="AE17">
        <f>'IDT-1'!E17</f>
        <v>0</v>
      </c>
      <c r="AF17" s="24"/>
      <c r="AG17">
        <f t="shared" si="2"/>
        <v>87.310124563840006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14.51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1.3073400000000002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0.92352959999999984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48.35</v>
      </c>
      <c r="AB18" s="75">
        <f>-STOA!Q18</f>
        <v>0</v>
      </c>
      <c r="AC18">
        <f t="shared" si="0"/>
        <v>0.73996330463999993</v>
      </c>
      <c r="AD18">
        <f t="shared" si="1"/>
        <v>87.350906295360005</v>
      </c>
      <c r="AE18">
        <f>'IDT-1'!E18</f>
        <v>0</v>
      </c>
      <c r="AF18" s="24"/>
      <c r="AG18">
        <f t="shared" si="2"/>
        <v>87.350906295360005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14.51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1.3073400000000002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0.85613799999999984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48.35</v>
      </c>
      <c r="AB19" s="75">
        <f>-STOA!Q19</f>
        <v>0</v>
      </c>
      <c r="AC19">
        <f t="shared" si="0"/>
        <v>0.74746121519999997</v>
      </c>
      <c r="AD19">
        <f t="shared" si="1"/>
        <v>88.2360167848</v>
      </c>
      <c r="AE19">
        <f>'IDT-1'!E19</f>
        <v>0</v>
      </c>
      <c r="AF19" s="24"/>
      <c r="AG19">
        <f t="shared" si="2"/>
        <v>88.2360167848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15.47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1.3073400000000002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0.88647439999999988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48.35</v>
      </c>
      <c r="AB20" s="75">
        <f>-STOA!Q20</f>
        <v>0</v>
      </c>
      <c r="AC20">
        <f t="shared" si="0"/>
        <v>0.73965204095999992</v>
      </c>
      <c r="AD20">
        <f t="shared" si="1"/>
        <v>87.314162359040012</v>
      </c>
      <c r="AE20">
        <f>'IDT-1'!E20</f>
        <v>0</v>
      </c>
      <c r="AF20" s="24"/>
      <c r="AG20">
        <f t="shared" si="2"/>
        <v>87.314162359040012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14.51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1.3073400000000002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0.88158799999999982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48.35</v>
      </c>
      <c r="AB21" s="75">
        <f>-STOA!Q21</f>
        <v>0</v>
      </c>
      <c r="AC21">
        <f t="shared" si="0"/>
        <v>0.73961099519999995</v>
      </c>
      <c r="AD21">
        <f t="shared" si="1"/>
        <v>87.309317004800008</v>
      </c>
      <c r="AE21">
        <f>'IDT-1'!E21</f>
        <v>0</v>
      </c>
      <c r="AF21" s="24"/>
      <c r="AG21">
        <f t="shared" si="2"/>
        <v>87.309317004800008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14.51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1.3073400000000002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0.85613799999999984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48.35</v>
      </c>
      <c r="AB22" s="75">
        <f>-STOA!Q22</f>
        <v>0</v>
      </c>
      <c r="AC22">
        <f t="shared" si="0"/>
        <v>0.73939721520000001</v>
      </c>
      <c r="AD22">
        <f t="shared" si="1"/>
        <v>87.284080784800011</v>
      </c>
      <c r="AE22">
        <f>'IDT-1'!E22</f>
        <v>0</v>
      </c>
      <c r="AF22" s="24"/>
      <c r="AG22">
        <f t="shared" si="2"/>
        <v>87.284080784800011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14.51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1.3073400000000002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0.91477479999999989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48.35</v>
      </c>
      <c r="AB23" s="75">
        <f>-STOA!Q23</f>
        <v>0</v>
      </c>
      <c r="AC23">
        <f t="shared" si="0"/>
        <v>0.73988976431999998</v>
      </c>
      <c r="AD23">
        <f t="shared" si="1"/>
        <v>87.342225035680016</v>
      </c>
      <c r="AE23">
        <f>'IDT-1'!E23</f>
        <v>0</v>
      </c>
      <c r="AF23" s="24"/>
      <c r="AG23">
        <f t="shared" si="2"/>
        <v>87.342225035680016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14.51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1.3073400000000002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0.90113359999999987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48.35</v>
      </c>
      <c r="AB24" s="75">
        <f>-STOA!Q24</f>
        <v>0</v>
      </c>
      <c r="AC24">
        <f t="shared" si="0"/>
        <v>0.75598717823999995</v>
      </c>
      <c r="AD24">
        <f t="shared" si="1"/>
        <v>89.242486421759992</v>
      </c>
      <c r="AE24">
        <f>'IDT-1'!E24</f>
        <v>0</v>
      </c>
      <c r="AF24" s="24"/>
      <c r="AG24">
        <f t="shared" si="2"/>
        <v>89.242486421759992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16.440000000000001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1.3073400000000002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0.86285679999999998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48.35</v>
      </c>
      <c r="AB25" s="75">
        <f>-STOA!Q25</f>
        <v>0</v>
      </c>
      <c r="AC25">
        <f t="shared" si="0"/>
        <v>0.77187765312000001</v>
      </c>
      <c r="AD25">
        <f t="shared" si="1"/>
        <v>91.118319146880012</v>
      </c>
      <c r="AE25">
        <f>'IDT-1'!E25</f>
        <v>0</v>
      </c>
      <c r="AF25" s="24"/>
      <c r="AG25">
        <f t="shared" si="2"/>
        <v>91.118319146880012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18.37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1.3073400000000002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0.9001155999999999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48.35</v>
      </c>
      <c r="AB26" s="75">
        <f>-STOA!Q26</f>
        <v>0</v>
      </c>
      <c r="AC26">
        <f t="shared" si="0"/>
        <v>0.7803386270399999</v>
      </c>
      <c r="AD26">
        <f t="shared" si="1"/>
        <v>92.117116972960005</v>
      </c>
      <c r="AE26">
        <f>'IDT-1'!E26</f>
        <v>0</v>
      </c>
      <c r="AF26" s="24"/>
      <c r="AG26">
        <f t="shared" si="2"/>
        <v>92.117116972960005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19.34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1.3073400000000002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22.998918563099494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0.90500199999999997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48.35</v>
      </c>
      <c r="AB27" s="75">
        <f>-STOA!Q27</f>
        <v>0</v>
      </c>
      <c r="AC27">
        <f t="shared" si="0"/>
        <v>0.79658258873003573</v>
      </c>
      <c r="AD27">
        <f t="shared" si="1"/>
        <v>94.034677974369458</v>
      </c>
      <c r="AE27">
        <f>'IDT-1'!E27</f>
        <v>0</v>
      </c>
      <c r="AF27" s="24"/>
      <c r="AG27">
        <f t="shared" si="2"/>
        <v>94.034677974369458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21.27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1.3073400000000002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22.998918563099494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0.92067919999999992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48.35</v>
      </c>
      <c r="AB28" s="75">
        <f>-STOA!Q28</f>
        <v>0</v>
      </c>
      <c r="AC28">
        <f t="shared" si="0"/>
        <v>0.82922227721003572</v>
      </c>
      <c r="AD28">
        <f t="shared" si="1"/>
        <v>97.887715485889458</v>
      </c>
      <c r="AE28">
        <f>'IDT-1'!E28</f>
        <v>0</v>
      </c>
      <c r="AF28" s="24"/>
      <c r="AG28">
        <f t="shared" si="2"/>
        <v>97.887715485889458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25.14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1.3073400000000002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22.998918563099494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0.30784319999999998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48.35</v>
      </c>
      <c r="AB29" s="75">
        <f>-STOA!Q29</f>
        <v>0</v>
      </c>
      <c r="AC29">
        <f t="shared" si="0"/>
        <v>0.84843445481003565</v>
      </c>
      <c r="AD29">
        <f t="shared" si="1"/>
        <v>100.15566730828947</v>
      </c>
      <c r="AE29">
        <f>'IDT-1'!E29</f>
        <v>0</v>
      </c>
      <c r="AF29" s="24"/>
      <c r="AG29">
        <f t="shared" si="2"/>
        <v>100.15566730828947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28.04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1.3073400000000002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22.998918563099494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0.10465039999999999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48.35</v>
      </c>
      <c r="AB30" s="75">
        <f>-STOA!Q30</f>
        <v>0</v>
      </c>
      <c r="AC30">
        <f t="shared" si="0"/>
        <v>0.87108763529003574</v>
      </c>
      <c r="AD30">
        <f t="shared" si="1"/>
        <v>102.82982132780946</v>
      </c>
      <c r="AE30">
        <f>'IDT-1'!E30</f>
        <v>0</v>
      </c>
      <c r="AF30" s="24"/>
      <c r="AG30">
        <f t="shared" si="2"/>
        <v>102.82982132780946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30.94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1.3073400000000002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22.998918563099494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0.83557439999999983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48.35</v>
      </c>
      <c r="AB31" s="75">
        <f>-STOA!Q31</f>
        <v>0</v>
      </c>
      <c r="AC31">
        <f t="shared" si="0"/>
        <v>0.91788339689003573</v>
      </c>
      <c r="AD31">
        <f t="shared" si="1"/>
        <v>108.35394956620947</v>
      </c>
      <c r="AE31">
        <f>'IDT-1'!E31</f>
        <v>0</v>
      </c>
      <c r="AF31" s="24"/>
      <c r="AG31">
        <f t="shared" si="2"/>
        <v>108.35394956620947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35.78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1.3073400000000002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22.998918563099494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0.95773439999999976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48.35</v>
      </c>
      <c r="AB32" s="75">
        <f>-STOA!Q32</f>
        <v>0</v>
      </c>
      <c r="AC32">
        <f t="shared" si="0"/>
        <v>0.95948154089003568</v>
      </c>
      <c r="AD32">
        <f t="shared" si="1"/>
        <v>113.26451142220945</v>
      </c>
      <c r="AE32">
        <f>'IDT-1'!E32</f>
        <v>0</v>
      </c>
      <c r="AF32" s="24"/>
      <c r="AG32">
        <f t="shared" si="2"/>
        <v>113.26451142220945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40.61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1.3073400000000002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22.998918563099494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0.95773439999999976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48.35</v>
      </c>
      <c r="AB33" s="75">
        <f>-STOA!Q33</f>
        <v>0</v>
      </c>
      <c r="AC33">
        <f t="shared" si="0"/>
        <v>1.0001375408900357</v>
      </c>
      <c r="AD33">
        <f t="shared" si="1"/>
        <v>118.06385542220946</v>
      </c>
      <c r="AE33">
        <f>'IDT-1'!E33</f>
        <v>0</v>
      </c>
      <c r="AF33" s="24"/>
      <c r="AG33">
        <f t="shared" si="2"/>
        <v>118.06385542220946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45.45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1.3073400000000002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22.998918563099494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0.97035759999999982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48.35</v>
      </c>
      <c r="AB34" s="75">
        <f>-STOA!Q34</f>
        <v>0</v>
      </c>
      <c r="AC34">
        <f t="shared" si="0"/>
        <v>1.0489635757700357</v>
      </c>
      <c r="AD34">
        <f t="shared" si="1"/>
        <v>123.82765258732947</v>
      </c>
      <c r="AE34">
        <f>'IDT-1'!E34</f>
        <v>0</v>
      </c>
      <c r="AF34" s="24"/>
      <c r="AG34">
        <f t="shared" si="2"/>
        <v>123.82765258732947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51.25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1.3073400000000002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22.998918563099494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0.96750719999999968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48.35</v>
      </c>
      <c r="AB35" s="75">
        <f>-STOA!Q35</f>
        <v>0</v>
      </c>
      <c r="AC35">
        <f t="shared" si="0"/>
        <v>1.1221036324100357</v>
      </c>
      <c r="AD35">
        <f t="shared" si="1"/>
        <v>132.46166213068946</v>
      </c>
      <c r="AE35">
        <f>'IDT-1'!E35</f>
        <v>0</v>
      </c>
      <c r="AF35" s="24"/>
      <c r="AG35">
        <f t="shared" si="2"/>
        <v>132.46166213068946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59.96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1.3073400000000002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22.998918563099494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0.95182999999999984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48.35</v>
      </c>
      <c r="AB36" s="75">
        <f>-STOA!Q36</f>
        <v>0</v>
      </c>
      <c r="AC36">
        <f t="shared" si="0"/>
        <v>1.1950519439300358</v>
      </c>
      <c r="AD36">
        <f t="shared" si="1"/>
        <v>141.07303661916947</v>
      </c>
      <c r="AE36">
        <f>'IDT-1'!E36</f>
        <v>0</v>
      </c>
      <c r="AF36" s="24"/>
      <c r="AG36">
        <f t="shared" si="2"/>
        <v>141.07303661916947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68.66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1.3073400000000002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22.998918563099494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0.91477479999999989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48.35</v>
      </c>
      <c r="AB37" s="75">
        <f>-STOA!Q37</f>
        <v>0</v>
      </c>
      <c r="AC37">
        <f t="shared" si="0"/>
        <v>1.2516086802500359</v>
      </c>
      <c r="AD37">
        <f t="shared" si="1"/>
        <v>147.74942468284948</v>
      </c>
      <c r="AE37">
        <f>'IDT-1'!E37</f>
        <v>0</v>
      </c>
      <c r="AF37" s="24"/>
      <c r="AG37">
        <f t="shared" si="2"/>
        <v>147.74942468284948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75.430000000000007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1.3073400000000002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22.998918563099494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0.90887039999999986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48.35</v>
      </c>
      <c r="AB38" s="75">
        <f>-STOA!Q38</f>
        <v>0</v>
      </c>
      <c r="AC38">
        <f t="shared" si="0"/>
        <v>1.3245550832900359</v>
      </c>
      <c r="AD38">
        <f t="shared" si="1"/>
        <v>156.36057387980946</v>
      </c>
      <c r="AE38">
        <f>'IDT-1'!E38</f>
        <v>0</v>
      </c>
      <c r="AF38" s="24"/>
      <c r="AG38">
        <f t="shared" si="2"/>
        <v>156.36057387980946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84.12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1.3073400000000002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22.998918563099494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0.86000639999999995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101.54</v>
      </c>
      <c r="AB39" s="75">
        <f>-STOA!Q39</f>
        <v>0</v>
      </c>
      <c r="AC39">
        <f t="shared" si="0"/>
        <v>1.3810966256900359</v>
      </c>
      <c r="AD39">
        <f t="shared" si="1"/>
        <v>163.03516833740946</v>
      </c>
      <c r="AE39">
        <f>'IDT-1'!E39</f>
        <v>0</v>
      </c>
      <c r="AF39" s="24"/>
      <c r="AG39">
        <f t="shared" si="2"/>
        <v>163.03516833740946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37.71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1.3073400000000002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22.998918563099494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0.84147879999999986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101.54</v>
      </c>
      <c r="AB40" s="75">
        <f>-STOA!Q40</f>
        <v>0</v>
      </c>
      <c r="AC40">
        <f t="shared" si="0"/>
        <v>1.4378929938500358</v>
      </c>
      <c r="AD40">
        <f t="shared" si="1"/>
        <v>169.73984436924948</v>
      </c>
      <c r="AE40">
        <f>'IDT-1'!E40</f>
        <v>0</v>
      </c>
      <c r="AF40" s="24"/>
      <c r="AG40">
        <f t="shared" si="2"/>
        <v>169.73984436924948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44.49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1.3073400000000002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22.998918563099494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0.90398400000000001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101.54</v>
      </c>
      <c r="AB41" s="75">
        <f>-STOA!Q41</f>
        <v>0</v>
      </c>
      <c r="AC41">
        <f t="shared" si="0"/>
        <v>1.4952020375300359</v>
      </c>
      <c r="AD41">
        <f t="shared" si="1"/>
        <v>176.50504052556946</v>
      </c>
      <c r="AE41">
        <f>'IDT-1'!E41</f>
        <v>0</v>
      </c>
      <c r="AF41" s="24"/>
      <c r="AG41">
        <f t="shared" si="2"/>
        <v>176.50504052556946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51.25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22.998918563099494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0.93818879999999982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101.54</v>
      </c>
      <c r="AB42" s="75">
        <f>-STOA!Q42</f>
        <v>0</v>
      </c>
      <c r="AC42">
        <f t="shared" si="0"/>
        <v>1.5523573578500358</v>
      </c>
      <c r="AD42">
        <f t="shared" si="1"/>
        <v>183.25209000524947</v>
      </c>
      <c r="AE42">
        <f>'IDT-1'!E42</f>
        <v>0</v>
      </c>
      <c r="AF42" s="24"/>
      <c r="AG42">
        <f t="shared" si="2"/>
        <v>183.25209000524947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58.02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22.998918563099494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0.94022479999999986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101.54</v>
      </c>
      <c r="AB43" s="75">
        <f>-STOA!Q43</f>
        <v>0</v>
      </c>
      <c r="AC43">
        <f t="shared" si="0"/>
        <v>1.5930304602500356</v>
      </c>
      <c r="AD43">
        <f t="shared" si="1"/>
        <v>188.05345290284944</v>
      </c>
      <c r="AE43">
        <f>'IDT-1'!E43</f>
        <v>0</v>
      </c>
      <c r="AF43" s="24"/>
      <c r="AG43">
        <f t="shared" si="2"/>
        <v>188.05345290284944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62.86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22.998918563099494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0.95875239999999973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101.54</v>
      </c>
      <c r="AB44" s="75">
        <f>-STOA!Q44</f>
        <v>0</v>
      </c>
      <c r="AC44">
        <f t="shared" si="0"/>
        <v>1.6174620920900358</v>
      </c>
      <c r="AD44">
        <f t="shared" si="1"/>
        <v>190.93754887100948</v>
      </c>
      <c r="AE44">
        <f>'IDT-1'!E44</f>
        <v>0</v>
      </c>
      <c r="AF44" s="24"/>
      <c r="AG44">
        <f t="shared" si="2"/>
        <v>190.93754887100948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65.75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22.998918563099494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0.96465679999999987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101.54</v>
      </c>
      <c r="AB45" s="75">
        <f>-STOA!Q45</f>
        <v>0</v>
      </c>
      <c r="AC45">
        <f t="shared" si="0"/>
        <v>1.6338076890500357</v>
      </c>
      <c r="AD45">
        <f t="shared" si="1"/>
        <v>192.86710767404946</v>
      </c>
      <c r="AE45">
        <f>'IDT-1'!E45</f>
        <v>0</v>
      </c>
      <c r="AF45" s="24"/>
      <c r="AG45">
        <f t="shared" si="2"/>
        <v>192.86710767404946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67.69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22.998918563099494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0.95488399999999984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101.54</v>
      </c>
      <c r="AB46" s="75">
        <f>-STOA!Q46</f>
        <v>0</v>
      </c>
      <c r="AC46">
        <f t="shared" si="0"/>
        <v>1.6418735975300356</v>
      </c>
      <c r="AD46">
        <f t="shared" si="1"/>
        <v>193.81926896556945</v>
      </c>
      <c r="AE46">
        <f>'IDT-1'!E46</f>
        <v>0</v>
      </c>
      <c r="AF46" s="24"/>
      <c r="AG46">
        <f t="shared" si="2"/>
        <v>193.81926896556945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68.66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1.3073400000000002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22.998918563099494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0.96750719999999968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101.54</v>
      </c>
      <c r="AB47" s="75">
        <f>-STOA!Q47</f>
        <v>0</v>
      </c>
      <c r="AC47">
        <f t="shared" si="0"/>
        <v>1.6581916324100356</v>
      </c>
      <c r="AD47">
        <f t="shared" si="1"/>
        <v>195.74557413068948</v>
      </c>
      <c r="AE47">
        <f>'IDT-1'!E47</f>
        <v>0</v>
      </c>
      <c r="AF47" s="24"/>
      <c r="AG47">
        <f t="shared" si="2"/>
        <v>195.74557413068948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70.59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1.3073400000000002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22.998918563099494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0.96852519999999975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101.54</v>
      </c>
      <c r="AB48" s="75">
        <f>-STOA!Q48</f>
        <v>0</v>
      </c>
      <c r="AC48">
        <f t="shared" si="0"/>
        <v>1.6663481836100358</v>
      </c>
      <c r="AD48">
        <f t="shared" si="1"/>
        <v>196.70843557948947</v>
      </c>
      <c r="AE48">
        <f>'IDT-1'!E48</f>
        <v>0</v>
      </c>
      <c r="AF48" s="24"/>
      <c r="AG48">
        <f t="shared" si="2"/>
        <v>196.70843557948947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71.56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1.3073400000000002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22.998918563099494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0.96160279999999987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101.54</v>
      </c>
      <c r="AB49" s="75">
        <f>-STOA!Q49</f>
        <v>0</v>
      </c>
      <c r="AC49">
        <f t="shared" si="0"/>
        <v>1.6825020354500357</v>
      </c>
      <c r="AD49">
        <f t="shared" si="1"/>
        <v>198.61535932764949</v>
      </c>
      <c r="AE49">
        <f>'IDT-1'!E49</f>
        <v>0</v>
      </c>
      <c r="AF49" s="24"/>
      <c r="AG49">
        <f t="shared" si="2"/>
        <v>198.61535932764949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73.489999999999995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1.3073400000000002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22.998918563099494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0.92149359999999969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101.54</v>
      </c>
      <c r="AB50" s="75">
        <f>-STOA!Q50</f>
        <v>0</v>
      </c>
      <c r="AC50">
        <f t="shared" si="0"/>
        <v>1.6741011181700358</v>
      </c>
      <c r="AD50">
        <f t="shared" si="1"/>
        <v>197.62365104492949</v>
      </c>
      <c r="AE50">
        <f>'IDT-1'!E50</f>
        <v>0</v>
      </c>
      <c r="AF50" s="24"/>
      <c r="AG50">
        <f t="shared" si="2"/>
        <v>197.62365104492949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72.53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1.3073400000000002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22.998918563099494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0.89522919999999984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101.54</v>
      </c>
      <c r="AB51" s="75">
        <f>-STOA!Q51</f>
        <v>0</v>
      </c>
      <c r="AC51">
        <f t="shared" si="0"/>
        <v>1.6494364972100357</v>
      </c>
      <c r="AD51">
        <f t="shared" si="1"/>
        <v>194.71205126588944</v>
      </c>
      <c r="AE51">
        <f>'IDT-1'!E51</f>
        <v>0</v>
      </c>
      <c r="AF51" s="24"/>
      <c r="AG51">
        <f t="shared" si="2"/>
        <v>194.71205126588944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69.62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22.998918563099494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0.85613799999999984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101.54</v>
      </c>
      <c r="AB52" s="75">
        <f>-STOA!Q52</f>
        <v>0</v>
      </c>
      <c r="AC52">
        <f t="shared" si="0"/>
        <v>1.6247481311300356</v>
      </c>
      <c r="AD52">
        <f t="shared" si="1"/>
        <v>191.79764843196944</v>
      </c>
      <c r="AE52">
        <f>'IDT-1'!E52</f>
        <v>0</v>
      </c>
      <c r="AF52" s="24"/>
      <c r="AG52">
        <f t="shared" si="2"/>
        <v>191.79764843196944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66.72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22.998918563099494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0.90988839999999993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101.54</v>
      </c>
      <c r="AB53" s="75">
        <f>-STOA!Q53</f>
        <v>0</v>
      </c>
      <c r="AC53">
        <f t="shared" si="0"/>
        <v>1.6577076344900357</v>
      </c>
      <c r="AD53">
        <f t="shared" si="1"/>
        <v>195.68843932860946</v>
      </c>
      <c r="AE53">
        <f>'IDT-1'!E53</f>
        <v>0</v>
      </c>
      <c r="AF53" s="24"/>
      <c r="AG53">
        <f t="shared" si="2"/>
        <v>195.68843932860946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70.59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22.998918563099494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0.95386599999999977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101.54</v>
      </c>
      <c r="AB54" s="75">
        <f>-STOA!Q54</f>
        <v>0</v>
      </c>
      <c r="AC54">
        <f t="shared" si="0"/>
        <v>1.6580770463300358</v>
      </c>
      <c r="AD54">
        <f t="shared" si="1"/>
        <v>195.73204751676946</v>
      </c>
      <c r="AE54">
        <f>'IDT-1'!E54</f>
        <v>0</v>
      </c>
      <c r="AF54" s="24"/>
      <c r="AG54">
        <f t="shared" si="2"/>
        <v>195.73204751676946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70.59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22.998918563099494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0.96750719999999968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101.54</v>
      </c>
      <c r="AB55" s="75">
        <f>-STOA!Q55</f>
        <v>0</v>
      </c>
      <c r="AC55">
        <f t="shared" si="0"/>
        <v>1.6663396324100357</v>
      </c>
      <c r="AD55">
        <f t="shared" si="1"/>
        <v>196.70742613068947</v>
      </c>
      <c r="AE55">
        <f>'IDT-1'!E55</f>
        <v>0</v>
      </c>
      <c r="AF55" s="24"/>
      <c r="AG55">
        <f t="shared" si="2"/>
        <v>196.70742613068947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71.56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22.998918563099494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0.9499976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101.54</v>
      </c>
      <c r="AB56" s="75">
        <f>-STOA!Q56</f>
        <v>0</v>
      </c>
      <c r="AC56">
        <f t="shared" si="0"/>
        <v>1.6418325517700356</v>
      </c>
      <c r="AD56">
        <f t="shared" si="1"/>
        <v>193.81442361132949</v>
      </c>
      <c r="AE56">
        <f>'IDT-1'!E56</f>
        <v>0</v>
      </c>
      <c r="AF56" s="24"/>
      <c r="AG56">
        <f t="shared" si="2"/>
        <v>193.81442361132949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68.66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22.998918563099494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1.0017119999999999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101.54</v>
      </c>
      <c r="AB57" s="75">
        <f>-STOA!Q57</f>
        <v>0</v>
      </c>
      <c r="AC57">
        <f t="shared" si="0"/>
        <v>1.6341189527300357</v>
      </c>
      <c r="AD57">
        <f t="shared" si="1"/>
        <v>192.90385161036946</v>
      </c>
      <c r="AE57">
        <f>'IDT-1'!E57</f>
        <v>0</v>
      </c>
      <c r="AF57" s="24"/>
      <c r="AG57">
        <f t="shared" si="2"/>
        <v>192.90385161036946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67.69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1.3073400000000002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22.998918563099494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0.9880707999999998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101.54</v>
      </c>
      <c r="AB58" s="75">
        <f>-STOA!Q58</f>
        <v>0</v>
      </c>
      <c r="AC58">
        <f t="shared" si="0"/>
        <v>1.6258563666500359</v>
      </c>
      <c r="AD58">
        <f t="shared" si="1"/>
        <v>191.92847299644947</v>
      </c>
      <c r="AE58">
        <f>'IDT-1'!E58</f>
        <v>0</v>
      </c>
      <c r="AF58" s="24"/>
      <c r="AG58">
        <f t="shared" si="2"/>
        <v>191.92847299644947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66.72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1.3073400000000002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22.998918563099494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0.96058479999999991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101.54</v>
      </c>
      <c r="AB59" s="75">
        <f>-STOA!Q59</f>
        <v>0</v>
      </c>
      <c r="AC59">
        <f t="shared" si="0"/>
        <v>1.6256254842500355</v>
      </c>
      <c r="AD59">
        <f t="shared" si="1"/>
        <v>191.90121787884945</v>
      </c>
      <c r="AE59">
        <f>'IDT-1'!E59</f>
        <v>0</v>
      </c>
      <c r="AF59" s="24"/>
      <c r="AG59">
        <f t="shared" si="2"/>
        <v>191.90121787884945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66.72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1.3073400000000002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22.998918563099494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0.94796159999999974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101.54</v>
      </c>
      <c r="AB60" s="75">
        <f>-STOA!Q60</f>
        <v>0</v>
      </c>
      <c r="AC60">
        <f t="shared" si="0"/>
        <v>1.6417314493700359</v>
      </c>
      <c r="AD60">
        <f t="shared" si="1"/>
        <v>193.80248871372945</v>
      </c>
      <c r="AE60">
        <f>'IDT-1'!E60</f>
        <v>0</v>
      </c>
      <c r="AF60" s="24"/>
      <c r="AG60">
        <f t="shared" si="2"/>
        <v>193.80248871372945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68.650000000000006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1.3073400000000002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22.998918563099494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0.93228439999999979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101.54</v>
      </c>
      <c r="AB61" s="75">
        <f>-STOA!Q61</f>
        <v>0</v>
      </c>
      <c r="AC61">
        <f t="shared" si="0"/>
        <v>1.6578957608900358</v>
      </c>
      <c r="AD61">
        <f t="shared" si="1"/>
        <v>195.71064720220949</v>
      </c>
      <c r="AE61">
        <f>'IDT-1'!E61</f>
        <v>0</v>
      </c>
      <c r="AF61" s="24"/>
      <c r="AG61">
        <f t="shared" si="2"/>
        <v>195.71064720220949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70.59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1.3073400000000002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22.998918563099494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0.91273879999999974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101.54</v>
      </c>
      <c r="AB62" s="75">
        <f>-STOA!Q62</f>
        <v>0</v>
      </c>
      <c r="AC62">
        <f t="shared" si="0"/>
        <v>1.6657955778500355</v>
      </c>
      <c r="AD62">
        <f t="shared" si="1"/>
        <v>196.64320178524943</v>
      </c>
      <c r="AE62">
        <f>'IDT-1'!E62</f>
        <v>0</v>
      </c>
      <c r="AF62" s="24"/>
      <c r="AG62">
        <f t="shared" si="2"/>
        <v>196.64320178524943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71.55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1.3073400000000002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22.998918563099494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0.91477479999999989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67.5</v>
      </c>
      <c r="AB63" s="75">
        <f>-STOA!Q63</f>
        <v>0</v>
      </c>
      <c r="AC63">
        <f t="shared" si="0"/>
        <v>1.6642166802500358</v>
      </c>
      <c r="AD63">
        <f t="shared" si="1"/>
        <v>196.45681668284948</v>
      </c>
      <c r="AE63">
        <f>'IDT-1'!E63</f>
        <v>0</v>
      </c>
      <c r="AF63" s="24"/>
      <c r="AG63">
        <f t="shared" si="2"/>
        <v>196.45681668284948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105.4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1.3073400000000002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22.998918563099494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0.92556559999999988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67.5</v>
      </c>
      <c r="AB64" s="75">
        <f>-STOA!Q64</f>
        <v>0</v>
      </c>
      <c r="AC64">
        <f t="shared" si="0"/>
        <v>1.6724553229700356</v>
      </c>
      <c r="AD64">
        <f t="shared" si="1"/>
        <v>197.42936884012946</v>
      </c>
      <c r="AE64">
        <f>'IDT-1'!E64</f>
        <v>0</v>
      </c>
      <c r="AF64" s="24"/>
      <c r="AG64">
        <f t="shared" si="2"/>
        <v>197.42936884012946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106.37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1.3073400000000002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0.90601999999999994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67.5</v>
      </c>
      <c r="AB65" s="75">
        <f>-STOA!Q65</f>
        <v>0</v>
      </c>
      <c r="AC65">
        <f t="shared" si="0"/>
        <v>1.6723002239999998</v>
      </c>
      <c r="AD65">
        <f t="shared" si="1"/>
        <v>197.411059776</v>
      </c>
      <c r="AE65">
        <f>'IDT-1'!E65</f>
        <v>0</v>
      </c>
      <c r="AF65" s="24"/>
      <c r="AG65">
        <f t="shared" si="2"/>
        <v>197.411059776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106.37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1.3073400000000002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0.8962471999999998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67.5</v>
      </c>
      <c r="AB66" s="75">
        <f>-STOA!Q66</f>
        <v>0</v>
      </c>
      <c r="AC66">
        <f t="shared" si="0"/>
        <v>1.66407013248</v>
      </c>
      <c r="AD66">
        <f t="shared" si="1"/>
        <v>196.43951706752</v>
      </c>
      <c r="AE66">
        <f>'IDT-1'!E66</f>
        <v>0</v>
      </c>
      <c r="AF66" s="24"/>
      <c r="AG66">
        <f t="shared" si="2"/>
        <v>196.43951706752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105.4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1.3073400000000002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0.90785239999999978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67.5</v>
      </c>
      <c r="AB67" s="75">
        <f>-STOA!Q67</f>
        <v>0</v>
      </c>
      <c r="AC67">
        <f t="shared" si="0"/>
        <v>1.65610361616</v>
      </c>
      <c r="AD67">
        <f t="shared" si="1"/>
        <v>195.49908878383999</v>
      </c>
      <c r="AE67">
        <f>'IDT-1'!E67</f>
        <v>0</v>
      </c>
      <c r="AF67" s="24"/>
      <c r="AG67">
        <f t="shared" si="2"/>
        <v>195.49908878383999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104.44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1.3073400000000002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0.8893247999999998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67.5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1.6315039843200001</v>
      </c>
      <c r="AD68">
        <f t="shared" ref="AD68:AD98" si="4">SUM(B68:AB68,AI68:AV68)-AC68</f>
        <v>192.59516081568</v>
      </c>
      <c r="AE68">
        <f>'IDT-1'!E68</f>
        <v>0</v>
      </c>
      <c r="AF68" s="24"/>
      <c r="AG68">
        <f t="shared" ref="AG68:AG98" si="5">SUM(AD68:AF68)</f>
        <v>192.59516081568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101.53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1.3073400000000002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0.90398400000000001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67.5</v>
      </c>
      <c r="AB69" s="75">
        <f>-STOA!Q69</f>
        <v>0</v>
      </c>
      <c r="AC69">
        <f t="shared" si="3"/>
        <v>1.6154151215999999</v>
      </c>
      <c r="AD69">
        <f t="shared" si="4"/>
        <v>190.69590887840002</v>
      </c>
      <c r="AE69">
        <f>'IDT-1'!E69</f>
        <v>0</v>
      </c>
      <c r="AF69" s="24"/>
      <c r="AG69">
        <f t="shared" si="5"/>
        <v>190.69590887840002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99.6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1.3073400000000002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0.89136079999999995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67.5</v>
      </c>
      <c r="AB70" s="75">
        <f>-STOA!Q70</f>
        <v>0</v>
      </c>
      <c r="AC70">
        <f t="shared" si="3"/>
        <v>1.5990970867199998</v>
      </c>
      <c r="AD70">
        <f t="shared" si="4"/>
        <v>188.76960371327999</v>
      </c>
      <c r="AE70">
        <f>'IDT-1'!E70</f>
        <v>0</v>
      </c>
      <c r="AF70" s="24"/>
      <c r="AG70">
        <f t="shared" si="5"/>
        <v>188.76960371327999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97.67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1.3073400000000002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0.86591079999999998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48.35</v>
      </c>
      <c r="AB71" s="75">
        <f>-STOA!Q71</f>
        <v>0</v>
      </c>
      <c r="AC71">
        <f t="shared" si="3"/>
        <v>1.5598233067199998</v>
      </c>
      <c r="AD71">
        <f t="shared" si="4"/>
        <v>184.13342749327998</v>
      </c>
      <c r="AE71">
        <f>'IDT-1'!E71</f>
        <v>0</v>
      </c>
      <c r="AF71" s="24"/>
      <c r="AG71">
        <f t="shared" si="5"/>
        <v>184.13342749327998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112.17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1.3073400000000002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0.85023359999999981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48.35</v>
      </c>
      <c r="AB72" s="75">
        <f>-STOA!Q72</f>
        <v>0</v>
      </c>
      <c r="AC72">
        <f t="shared" si="3"/>
        <v>1.5109716182399999</v>
      </c>
      <c r="AD72">
        <f t="shared" si="4"/>
        <v>178.36660198176</v>
      </c>
      <c r="AE72">
        <f>'IDT-1'!E72</f>
        <v>0</v>
      </c>
      <c r="AF72" s="24"/>
      <c r="AG72">
        <f t="shared" si="5"/>
        <v>178.36660198176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106.37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1.3073400000000002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0.92841599999999969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48.35</v>
      </c>
      <c r="AB73" s="75">
        <f>-STOA!Q73</f>
        <v>0</v>
      </c>
      <c r="AC73">
        <f t="shared" si="3"/>
        <v>1.4710563504</v>
      </c>
      <c r="AD73">
        <f t="shared" si="4"/>
        <v>173.65469964960002</v>
      </c>
      <c r="AE73">
        <f>'IDT-1'!E73</f>
        <v>0</v>
      </c>
      <c r="AF73" s="24"/>
      <c r="AG73">
        <f t="shared" si="5"/>
        <v>173.65469964960002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101.54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1.3073400000000002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0.94511119999999993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48.35</v>
      </c>
      <c r="AB74" s="75">
        <f>-STOA!Q74</f>
        <v>0</v>
      </c>
      <c r="AC74">
        <f t="shared" si="3"/>
        <v>1.42247659008</v>
      </c>
      <c r="AD74">
        <f t="shared" si="4"/>
        <v>167.91997460991999</v>
      </c>
      <c r="AE74">
        <f>'IDT-1'!E74</f>
        <v>0</v>
      </c>
      <c r="AF74" s="24"/>
      <c r="AG74">
        <f t="shared" si="5"/>
        <v>167.91997460991999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95.74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1.3073400000000002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0.93126639999999983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48.35</v>
      </c>
      <c r="AB75" s="75">
        <f>-STOA!Q75</f>
        <v>0</v>
      </c>
      <c r="AC75">
        <f t="shared" si="3"/>
        <v>1.38985229376</v>
      </c>
      <c r="AD75">
        <f t="shared" si="4"/>
        <v>164.06875410624002</v>
      </c>
      <c r="AE75">
        <f>'IDT-1'!E75</f>
        <v>0</v>
      </c>
      <c r="AF75" s="24"/>
      <c r="AG75">
        <f t="shared" si="5"/>
        <v>164.06875410624002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91.87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1.3073400000000002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0.95284799999999981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48.35</v>
      </c>
      <c r="AB76" s="75">
        <f>-STOA!Q76</f>
        <v>0</v>
      </c>
      <c r="AC76">
        <f t="shared" si="3"/>
        <v>1.3574415791999996</v>
      </c>
      <c r="AD76">
        <f t="shared" si="4"/>
        <v>160.24274642080002</v>
      </c>
      <c r="AE76">
        <f>'IDT-1'!E76</f>
        <v>0</v>
      </c>
      <c r="AF76" s="24"/>
      <c r="AG76">
        <f t="shared" si="5"/>
        <v>160.24274642080002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87.99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1.3073400000000002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0.9361527999999999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48.35</v>
      </c>
      <c r="AB77" s="75">
        <f>-STOA!Q77</f>
        <v>0</v>
      </c>
      <c r="AC77">
        <f t="shared" si="3"/>
        <v>1.3492373395199999</v>
      </c>
      <c r="AD77">
        <f t="shared" si="4"/>
        <v>159.27425546048002</v>
      </c>
      <c r="AE77">
        <f>'IDT-1'!E77</f>
        <v>0</v>
      </c>
      <c r="AF77" s="24"/>
      <c r="AG77">
        <f t="shared" si="5"/>
        <v>159.27425546048002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87.03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1.3073400000000002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22.998985040377743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0.90500199999999997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48.35</v>
      </c>
      <c r="AB78" s="75">
        <f>-STOA!Q78</f>
        <v>0</v>
      </c>
      <c r="AC78">
        <f t="shared" si="3"/>
        <v>1.332755147139173</v>
      </c>
      <c r="AD78">
        <f t="shared" si="4"/>
        <v>157.32857189323855</v>
      </c>
      <c r="AE78">
        <f>'IDT-1'!E78</f>
        <v>0</v>
      </c>
      <c r="AF78" s="24"/>
      <c r="AG78">
        <f t="shared" si="5"/>
        <v>157.32857189323855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85.1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1.3073400000000002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0.89522919999999984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48.35</v>
      </c>
      <c r="AB79" s="75">
        <f>-STOA!Q79</f>
        <v>0</v>
      </c>
      <c r="AC79">
        <f t="shared" si="3"/>
        <v>1.2920255812799999</v>
      </c>
      <c r="AD79">
        <f t="shared" si="4"/>
        <v>152.52054361871998</v>
      </c>
      <c r="AE79">
        <f>'IDT-1'!E79</f>
        <v>0</v>
      </c>
      <c r="AF79" s="24"/>
      <c r="AG79">
        <f t="shared" si="5"/>
        <v>152.52054361871998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80.260000000000005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1.3073400000000002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0.92067919999999992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48.35</v>
      </c>
      <c r="AB80" s="75">
        <f>-STOA!Q80</f>
        <v>0</v>
      </c>
      <c r="AC80">
        <f t="shared" si="3"/>
        <v>1.2678793612799999</v>
      </c>
      <c r="AD80">
        <f t="shared" si="4"/>
        <v>149.67013983871999</v>
      </c>
      <c r="AE80">
        <f>'IDT-1'!E80</f>
        <v>0</v>
      </c>
      <c r="AF80" s="24"/>
      <c r="AG80">
        <f t="shared" si="5"/>
        <v>149.67013983871999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77.36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1.3073400000000002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0.91660719999999984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48.35</v>
      </c>
      <c r="AB81" s="75">
        <f>-STOA!Q81</f>
        <v>0</v>
      </c>
      <c r="AC81">
        <f t="shared" si="3"/>
        <v>1.23533715648</v>
      </c>
      <c r="AD81">
        <f t="shared" si="4"/>
        <v>145.82861004352</v>
      </c>
      <c r="AE81">
        <f>'IDT-1'!E81</f>
        <v>0</v>
      </c>
      <c r="AF81" s="24"/>
      <c r="AG81">
        <f t="shared" si="5"/>
        <v>145.82861004352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73.489999999999995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1.3073400000000002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0.92454759999999991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48.35</v>
      </c>
      <c r="AB82" s="75">
        <f>-STOA!Q82</f>
        <v>0</v>
      </c>
      <c r="AC82">
        <f t="shared" si="3"/>
        <v>1.20289585584</v>
      </c>
      <c r="AD82">
        <f t="shared" si="4"/>
        <v>141.99899174416001</v>
      </c>
      <c r="AE82">
        <f>'IDT-1'!E82</f>
        <v>0</v>
      </c>
      <c r="AF82" s="24"/>
      <c r="AG82">
        <f t="shared" si="5"/>
        <v>141.99899174416001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69.62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1.3073400000000002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22.999620180001649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0.91477479999999989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48.35</v>
      </c>
      <c r="AB83" s="75">
        <f>-STOA!Q83</f>
        <v>0</v>
      </c>
      <c r="AC83">
        <f t="shared" si="3"/>
        <v>1.1703865738320138</v>
      </c>
      <c r="AD83">
        <f t="shared" si="4"/>
        <v>138.16134840616965</v>
      </c>
      <c r="AE83">
        <f>'IDT-1'!E83</f>
        <v>0</v>
      </c>
      <c r="AF83" s="24"/>
      <c r="AG83">
        <f t="shared" si="5"/>
        <v>138.16134840616965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65.760000000000005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1.3073400000000002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22.999620180001649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0.87079719999999983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48.35</v>
      </c>
      <c r="AB84" s="75">
        <f>-STOA!Q84</f>
        <v>0</v>
      </c>
      <c r="AC84">
        <f t="shared" si="3"/>
        <v>1.1375091619920137</v>
      </c>
      <c r="AD84">
        <f t="shared" si="4"/>
        <v>134.28024821800966</v>
      </c>
      <c r="AE84">
        <f>'IDT-1'!E84</f>
        <v>0</v>
      </c>
      <c r="AF84" s="24"/>
      <c r="AG84">
        <f t="shared" si="5"/>
        <v>134.28024821800966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61.89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1.3073400000000002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0.92352959999999984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48.35</v>
      </c>
      <c r="AB85" s="75">
        <f>-STOA!Q85</f>
        <v>0</v>
      </c>
      <c r="AC85">
        <f t="shared" si="3"/>
        <v>1.11359530464</v>
      </c>
      <c r="AD85">
        <f t="shared" si="4"/>
        <v>131.45727429536001</v>
      </c>
      <c r="AE85">
        <f>'IDT-1'!E85</f>
        <v>0</v>
      </c>
      <c r="AF85" s="24"/>
      <c r="AG85">
        <f t="shared" si="5"/>
        <v>131.45727429536001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58.99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1.3073400000000002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0.89807959999999987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48.35</v>
      </c>
      <c r="AB86" s="75">
        <f>-STOA!Q86</f>
        <v>0</v>
      </c>
      <c r="AC86">
        <f t="shared" si="3"/>
        <v>1.0970855246399998</v>
      </c>
      <c r="AD86">
        <f t="shared" si="4"/>
        <v>129.50833407536001</v>
      </c>
      <c r="AE86">
        <f>'IDT-1'!E86</f>
        <v>0</v>
      </c>
      <c r="AF86" s="24"/>
      <c r="AG86">
        <f t="shared" si="5"/>
        <v>129.50833407536001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57.05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1.3073400000000002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0.91762519999999981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48.35</v>
      </c>
      <c r="AB87" s="75">
        <f>-STOA!Q87</f>
        <v>0</v>
      </c>
      <c r="AC87">
        <f t="shared" si="3"/>
        <v>1.0648257076799998</v>
      </c>
      <c r="AD87">
        <f t="shared" si="4"/>
        <v>125.70013949232001</v>
      </c>
      <c r="AE87">
        <f>'IDT-1'!E87</f>
        <v>0</v>
      </c>
      <c r="AF87" s="24"/>
      <c r="AG87">
        <f t="shared" si="5"/>
        <v>125.70013949232001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53.19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1.3073400000000002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0.97035759999999982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48.35</v>
      </c>
      <c r="AB88" s="75">
        <f>-STOA!Q88</f>
        <v>0</v>
      </c>
      <c r="AC88">
        <f t="shared" si="3"/>
        <v>1.05712065984</v>
      </c>
      <c r="AD88">
        <f t="shared" si="4"/>
        <v>124.79057694016001</v>
      </c>
      <c r="AE88">
        <f>'IDT-1'!E88</f>
        <v>0</v>
      </c>
      <c r="AF88" s="24"/>
      <c r="AG88">
        <f t="shared" si="5"/>
        <v>124.79057694016001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52.22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1.3073400000000002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0.92556559999999988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48.35</v>
      </c>
      <c r="AB89" s="75">
        <f>-STOA!Q89</f>
        <v>0</v>
      </c>
      <c r="AC89">
        <f t="shared" si="3"/>
        <v>1.04044840704</v>
      </c>
      <c r="AD89">
        <f t="shared" si="4"/>
        <v>122.82245719296</v>
      </c>
      <c r="AE89">
        <f>'IDT-1'!E89</f>
        <v>0</v>
      </c>
      <c r="AF89" s="24"/>
      <c r="AG89">
        <f t="shared" si="5"/>
        <v>122.82245719296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50.28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1.3073400000000002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0.92149359999999969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48.35</v>
      </c>
      <c r="AB90" s="75">
        <f>-STOA!Q90</f>
        <v>0</v>
      </c>
      <c r="AC90">
        <f t="shared" si="3"/>
        <v>1.0242022022399999</v>
      </c>
      <c r="AD90">
        <f t="shared" si="4"/>
        <v>120.90463139775999</v>
      </c>
      <c r="AE90">
        <f>'IDT-1'!E90</f>
        <v>0</v>
      </c>
      <c r="AF90" s="24"/>
      <c r="AG90">
        <f t="shared" si="5"/>
        <v>120.90463139775999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48.35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1.3073400000000002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22.999620180001649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0.96058479999999991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48.35</v>
      </c>
      <c r="AB91" s="75">
        <f>-STOA!Q91</f>
        <v>0</v>
      </c>
      <c r="AC91">
        <f t="shared" si="3"/>
        <v>1.0001673778320139</v>
      </c>
      <c r="AD91">
        <f t="shared" si="4"/>
        <v>118.06737760216964</v>
      </c>
      <c r="AE91">
        <f>'IDT-1'!E91</f>
        <v>0</v>
      </c>
      <c r="AF91" s="24"/>
      <c r="AG91">
        <f t="shared" si="5"/>
        <v>118.06737760216964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45.45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1.3073400000000002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22.999620180001649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0.95284799999999981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48.35</v>
      </c>
      <c r="AB92" s="75">
        <f>-STOA!Q92</f>
        <v>0</v>
      </c>
      <c r="AC92">
        <f t="shared" si="3"/>
        <v>0.9757423887120138</v>
      </c>
      <c r="AD92">
        <f t="shared" si="4"/>
        <v>115.18406579128964</v>
      </c>
      <c r="AE92">
        <f>'IDT-1'!E92</f>
        <v>0</v>
      </c>
      <c r="AF92" s="24"/>
      <c r="AG92">
        <f t="shared" si="5"/>
        <v>115.18406579128964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42.55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1.3073400000000002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22.999620180001649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0.95386599999999977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48.35</v>
      </c>
      <c r="AB93" s="75">
        <f>-STOA!Q93</f>
        <v>0</v>
      </c>
      <c r="AC93">
        <f t="shared" si="3"/>
        <v>0.96760293991201385</v>
      </c>
      <c r="AD93">
        <f t="shared" si="4"/>
        <v>114.22322324008964</v>
      </c>
      <c r="AE93">
        <f>'IDT-1'!E93</f>
        <v>0</v>
      </c>
      <c r="AF93" s="24"/>
      <c r="AG93">
        <f t="shared" si="5"/>
        <v>114.22322324008964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41.58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1.3073400000000002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22.999620180001649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0.91864319999999977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48.35</v>
      </c>
      <c r="AB94" s="75">
        <f>-STOA!Q94</f>
        <v>0</v>
      </c>
      <c r="AC94">
        <f t="shared" si="3"/>
        <v>0.95915906839201381</v>
      </c>
      <c r="AD94">
        <f t="shared" si="4"/>
        <v>113.22644431160964</v>
      </c>
      <c r="AE94">
        <f>'IDT-1'!E94</f>
        <v>0</v>
      </c>
      <c r="AF94" s="24"/>
      <c r="AG94">
        <f t="shared" si="5"/>
        <v>113.22644431160964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40.61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1.3073400000000002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22.999620180001649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0.89217519999999984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48.35</v>
      </c>
      <c r="AB95" s="75">
        <f>-STOA!Q95</f>
        <v>0</v>
      </c>
      <c r="AC95">
        <f t="shared" si="3"/>
        <v>0.93457673719201373</v>
      </c>
      <c r="AD95">
        <f t="shared" si="4"/>
        <v>110.32455864280963</v>
      </c>
      <c r="AE95">
        <f>'IDT-1'!E95</f>
        <v>0</v>
      </c>
      <c r="AF95" s="24"/>
      <c r="AG95">
        <f t="shared" si="5"/>
        <v>110.32455864280963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37.71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1.3073400000000002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22.999620180001649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0.87181519999999979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48.35</v>
      </c>
      <c r="AB96" s="75">
        <f>-STOA!Q96</f>
        <v>0</v>
      </c>
      <c r="AC96">
        <f t="shared" si="3"/>
        <v>0.91819371319201371</v>
      </c>
      <c r="AD96">
        <f t="shared" si="4"/>
        <v>108.39058166680964</v>
      </c>
      <c r="AE96">
        <f>'IDT-1'!E96</f>
        <v>0</v>
      </c>
      <c r="AF96" s="24"/>
      <c r="AG96">
        <f t="shared" si="5"/>
        <v>108.39058166680964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35.78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1.3073400000000002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22.999620180001649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0.89217519999999984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48.35</v>
      </c>
      <c r="AB97" s="75">
        <f>-STOA!Q97</f>
        <v>0</v>
      </c>
      <c r="AC97">
        <f t="shared" si="3"/>
        <v>0.90215273719201372</v>
      </c>
      <c r="AD97">
        <f t="shared" si="4"/>
        <v>106.49698264280963</v>
      </c>
      <c r="AE97">
        <f>'IDT-1'!E97</f>
        <v>0</v>
      </c>
      <c r="AF97" s="24"/>
      <c r="AG97">
        <f t="shared" si="5"/>
        <v>106.49698264280963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33.85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1.3073400000000002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22.999620180001649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0.92841599999999969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48.35</v>
      </c>
      <c r="AB98" s="75">
        <f>-STOA!Q98</f>
        <v>0</v>
      </c>
      <c r="AC98">
        <f t="shared" si="3"/>
        <v>0.88616115991201383</v>
      </c>
      <c r="AD98">
        <f t="shared" si="4"/>
        <v>104.60921502008964</v>
      </c>
      <c r="AE98">
        <f>'IDT-1'!E98</f>
        <v>0</v>
      </c>
      <c r="AF98" s="24"/>
      <c r="AG98">
        <f t="shared" si="5"/>
        <v>104.60921502008964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31.91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0.55198852305954438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2.1811413500000005E-2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1.5178400000000023</v>
      </c>
      <c r="AB99" s="75">
        <f t="shared" si="6"/>
        <v>0</v>
      </c>
      <c r="AC99">
        <f t="shared" si="6"/>
        <v>2.8821480211100165E-2</v>
      </c>
      <c r="AD99">
        <f t="shared" si="6"/>
        <v>3.4023071163484437</v>
      </c>
      <c r="AE99">
        <f t="shared" si="6"/>
        <v>0</v>
      </c>
      <c r="AG99">
        <f t="shared" si="6"/>
        <v>3.4023071163484437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1.3081125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45378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5.0147999999999998E-2</v>
      </c>
      <c r="AD3">
        <f>SUM(B3:AB3,AI3:AV3)-AC3</f>
        <v>5.9198519999999997</v>
      </c>
      <c r="AE3">
        <f>'IDT-1'!D3</f>
        <v>0</v>
      </c>
      <c r="AF3" s="24"/>
      <c r="AG3">
        <f>SUM(AD3:AF3)</f>
        <v>5.9198519999999997</v>
      </c>
      <c r="AI3" s="34">
        <f>PXIL!L3</f>
        <v>0</v>
      </c>
      <c r="AJ3" s="34">
        <f>PXIL!R3</f>
        <v>0</v>
      </c>
      <c r="AK3" s="34">
        <f>RTM_IEX!L3</f>
        <v>0.97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5.0147999999999998E-2</v>
      </c>
      <c r="AD4">
        <f t="shared" ref="AD4:AD67" si="1">SUM(B4:AB4,AI4:AV4)-AC4</f>
        <v>5.9198519999999997</v>
      </c>
      <c r="AE4">
        <f>'IDT-1'!D4</f>
        <v>0</v>
      </c>
      <c r="AF4" s="24"/>
      <c r="AG4">
        <f t="shared" ref="AG4:AG67" si="2">SUM(AD4:AF4)</f>
        <v>5.9198519999999997</v>
      </c>
      <c r="AI4" s="34">
        <f>PXIL!L4</f>
        <v>0</v>
      </c>
      <c r="AJ4" s="34">
        <f>PXIL!R4</f>
        <v>0</v>
      </c>
      <c r="AK4" s="34">
        <f>RTM_IEX!L4</f>
        <v>0.97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5.0147999999999998E-2</v>
      </c>
      <c r="AD5">
        <f t="shared" si="1"/>
        <v>5.9198519999999997</v>
      </c>
      <c r="AE5">
        <f>'IDT-1'!D5</f>
        <v>0</v>
      </c>
      <c r="AF5" s="24"/>
      <c r="AG5">
        <f t="shared" si="2"/>
        <v>5.9198519999999997</v>
      </c>
      <c r="AI5" s="34">
        <f>PXIL!L5</f>
        <v>0</v>
      </c>
      <c r="AJ5" s="34">
        <f>PXIL!R5</f>
        <v>0</v>
      </c>
      <c r="AK5" s="34">
        <f>RTM_IEX!L5</f>
        <v>0.97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5.0147999999999998E-2</v>
      </c>
      <c r="AD6">
        <f t="shared" si="1"/>
        <v>5.9198519999999997</v>
      </c>
      <c r="AE6">
        <f>'IDT-1'!D6</f>
        <v>0</v>
      </c>
      <c r="AF6" s="24"/>
      <c r="AG6">
        <f t="shared" si="2"/>
        <v>5.9198519999999997</v>
      </c>
      <c r="AI6" s="34">
        <f>PXIL!L6</f>
        <v>0</v>
      </c>
      <c r="AJ6" s="34">
        <f>PXIL!R6</f>
        <v>0</v>
      </c>
      <c r="AK6" s="34">
        <f>RTM_IEX!L6</f>
        <v>0.97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4.1999999999999996E-2</v>
      </c>
      <c r="AD7">
        <f t="shared" si="1"/>
        <v>4.9580000000000002</v>
      </c>
      <c r="AE7">
        <f>'IDT-1'!D7</f>
        <v>0</v>
      </c>
      <c r="AF7" s="24"/>
      <c r="AG7">
        <f t="shared" si="2"/>
        <v>4.9580000000000002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4.1999999999999996E-2</v>
      </c>
      <c r="AD8">
        <f t="shared" si="1"/>
        <v>4.9580000000000002</v>
      </c>
      <c r="AE8">
        <f>'IDT-1'!D8</f>
        <v>0</v>
      </c>
      <c r="AF8" s="24"/>
      <c r="AG8">
        <f t="shared" si="2"/>
        <v>4.9580000000000002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4.1999999999999996E-2</v>
      </c>
      <c r="AD9">
        <f t="shared" si="1"/>
        <v>4.9580000000000002</v>
      </c>
      <c r="AE9">
        <f>'IDT-1'!D9</f>
        <v>0</v>
      </c>
      <c r="AF9" s="24"/>
      <c r="AG9">
        <f t="shared" si="2"/>
        <v>4.9580000000000002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4.1999999999999996E-2</v>
      </c>
      <c r="AD10">
        <f t="shared" si="1"/>
        <v>4.9580000000000002</v>
      </c>
      <c r="AE10">
        <f>'IDT-1'!D10</f>
        <v>0</v>
      </c>
      <c r="AF10" s="24"/>
      <c r="AG10">
        <f t="shared" si="2"/>
        <v>4.9580000000000002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5.8211999999999993E-2</v>
      </c>
      <c r="AD11">
        <f t="shared" si="1"/>
        <v>6.8717879999999996</v>
      </c>
      <c r="AE11">
        <f>'IDT-1'!D11</f>
        <v>0</v>
      </c>
      <c r="AF11" s="24"/>
      <c r="AG11">
        <f t="shared" si="2"/>
        <v>6.8717879999999996</v>
      </c>
      <c r="AI11" s="34">
        <f>PXIL!L11</f>
        <v>0</v>
      </c>
      <c r="AJ11" s="34">
        <f>PXIL!R11</f>
        <v>0</v>
      </c>
      <c r="AK11" s="34">
        <f>RTM_IEX!L11</f>
        <v>1.93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5.8211999999999993E-2</v>
      </c>
      <c r="AD12">
        <f t="shared" si="1"/>
        <v>6.8717879999999996</v>
      </c>
      <c r="AE12">
        <f>'IDT-1'!D12</f>
        <v>0</v>
      </c>
      <c r="AF12" s="24"/>
      <c r="AG12">
        <f t="shared" si="2"/>
        <v>6.8717879999999996</v>
      </c>
      <c r="AI12" s="34">
        <f>PXIL!L12</f>
        <v>0</v>
      </c>
      <c r="AJ12" s="34">
        <f>PXIL!R12</f>
        <v>0</v>
      </c>
      <c r="AK12" s="34">
        <f>RTM_IEX!L12</f>
        <v>1.93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5.8211999999999993E-2</v>
      </c>
      <c r="AD13">
        <f t="shared" si="1"/>
        <v>6.8717879999999996</v>
      </c>
      <c r="AE13">
        <f>'IDT-1'!D13</f>
        <v>0</v>
      </c>
      <c r="AF13" s="24"/>
      <c r="AG13">
        <f t="shared" si="2"/>
        <v>6.8717879999999996</v>
      </c>
      <c r="AI13" s="34">
        <f>PXIL!L13</f>
        <v>0</v>
      </c>
      <c r="AJ13" s="34">
        <f>PXIL!R13</f>
        <v>0</v>
      </c>
      <c r="AK13" s="34">
        <f>RTM_IEX!L13</f>
        <v>1.93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5.8211999999999993E-2</v>
      </c>
      <c r="AD14">
        <f t="shared" si="1"/>
        <v>6.8717879999999996</v>
      </c>
      <c r="AE14">
        <f>'IDT-1'!D14</f>
        <v>0</v>
      </c>
      <c r="AF14" s="24"/>
      <c r="AG14">
        <f t="shared" si="2"/>
        <v>6.8717879999999996</v>
      </c>
      <c r="AI14" s="34">
        <f>PXIL!L14</f>
        <v>0</v>
      </c>
      <c r="AJ14" s="34">
        <f>PXIL!R14</f>
        <v>0</v>
      </c>
      <c r="AK14" s="34">
        <f>RTM_IEX!L14</f>
        <v>1.93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5.8211999999999993E-2</v>
      </c>
      <c r="AD15">
        <f t="shared" si="1"/>
        <v>6.8717879999999996</v>
      </c>
      <c r="AE15">
        <f>'IDT-1'!D15</f>
        <v>0</v>
      </c>
      <c r="AF15" s="24"/>
      <c r="AG15">
        <f t="shared" si="2"/>
        <v>6.8717879999999996</v>
      </c>
      <c r="AI15" s="34">
        <f>PXIL!L15</f>
        <v>0</v>
      </c>
      <c r="AJ15" s="34">
        <f>PXIL!R15</f>
        <v>0</v>
      </c>
      <c r="AK15" s="34">
        <f>RTM_IEX!L15</f>
        <v>1.93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5.8211999999999993E-2</v>
      </c>
      <c r="AD16">
        <f t="shared" si="1"/>
        <v>6.8717879999999996</v>
      </c>
      <c r="AE16">
        <f>'IDT-1'!D16</f>
        <v>0</v>
      </c>
      <c r="AF16" s="24"/>
      <c r="AG16">
        <f t="shared" si="2"/>
        <v>6.8717879999999996</v>
      </c>
      <c r="AI16" s="34">
        <f>PXIL!L16</f>
        <v>0</v>
      </c>
      <c r="AJ16" s="34">
        <f>PXIL!R16</f>
        <v>0</v>
      </c>
      <c r="AK16" s="34">
        <f>RTM_IEX!L16</f>
        <v>1.93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5.8211999999999993E-2</v>
      </c>
      <c r="AD17">
        <f t="shared" si="1"/>
        <v>6.8717879999999996</v>
      </c>
      <c r="AE17">
        <f>'IDT-1'!D17</f>
        <v>0</v>
      </c>
      <c r="AF17" s="24"/>
      <c r="AG17">
        <f t="shared" si="2"/>
        <v>6.8717879999999996</v>
      </c>
      <c r="AI17" s="34">
        <f>PXIL!L17</f>
        <v>0</v>
      </c>
      <c r="AJ17" s="34">
        <f>PXIL!R17</f>
        <v>0</v>
      </c>
      <c r="AK17" s="34">
        <f>RTM_IEX!L17</f>
        <v>1.93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6.6359999999999988E-2</v>
      </c>
      <c r="AD18">
        <f t="shared" si="1"/>
        <v>7.8336399999999999</v>
      </c>
      <c r="AE18">
        <f>'IDT-1'!D18</f>
        <v>0</v>
      </c>
      <c r="AF18" s="24"/>
      <c r="AG18">
        <f t="shared" si="2"/>
        <v>7.8336399999999999</v>
      </c>
      <c r="AI18" s="34">
        <f>PXIL!L18</f>
        <v>0</v>
      </c>
      <c r="AJ18" s="34">
        <f>PXIL!R18</f>
        <v>0</v>
      </c>
      <c r="AK18" s="34">
        <f>RTM_IEX!L18</f>
        <v>2.9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6.6359999999999988E-2</v>
      </c>
      <c r="AD19">
        <f t="shared" si="1"/>
        <v>7.8336399999999999</v>
      </c>
      <c r="AE19">
        <f>'IDT-1'!D19</f>
        <v>0</v>
      </c>
      <c r="AF19" s="24"/>
      <c r="AG19">
        <f t="shared" si="2"/>
        <v>7.8336399999999999</v>
      </c>
      <c r="AI19" s="34">
        <f>PXIL!L19</f>
        <v>0</v>
      </c>
      <c r="AJ19" s="34">
        <f>PXIL!R19</f>
        <v>0</v>
      </c>
      <c r="AK19" s="34">
        <f>RTM_IEX!L19</f>
        <v>2.9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6.6359999999999988E-2</v>
      </c>
      <c r="AD20">
        <f t="shared" si="1"/>
        <v>7.8336399999999999</v>
      </c>
      <c r="AE20">
        <f>'IDT-1'!D20</f>
        <v>0</v>
      </c>
      <c r="AF20" s="24"/>
      <c r="AG20">
        <f t="shared" si="2"/>
        <v>7.8336399999999999</v>
      </c>
      <c r="AI20" s="34">
        <f>PXIL!L20</f>
        <v>0</v>
      </c>
      <c r="AJ20" s="34">
        <f>PXIL!R20</f>
        <v>0</v>
      </c>
      <c r="AK20" s="34">
        <f>RTM_IEX!L20</f>
        <v>2.9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6.6359999999999988E-2</v>
      </c>
      <c r="AD21">
        <f t="shared" si="1"/>
        <v>7.8336399999999999</v>
      </c>
      <c r="AE21">
        <f>'IDT-1'!D21</f>
        <v>0</v>
      </c>
      <c r="AF21" s="24"/>
      <c r="AG21">
        <f t="shared" si="2"/>
        <v>7.8336399999999999</v>
      </c>
      <c r="AI21" s="34">
        <f>PXIL!L21</f>
        <v>0</v>
      </c>
      <c r="AJ21" s="34">
        <f>PXIL!R21</f>
        <v>0</v>
      </c>
      <c r="AK21" s="34">
        <f>RTM_IEX!L21</f>
        <v>2.9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7.4507999999999991E-2</v>
      </c>
      <c r="AD22">
        <f t="shared" si="1"/>
        <v>8.7954920000000012</v>
      </c>
      <c r="AE22">
        <f>'IDT-1'!D22</f>
        <v>0</v>
      </c>
      <c r="AF22" s="24"/>
      <c r="AG22">
        <f t="shared" si="2"/>
        <v>8.7954920000000012</v>
      </c>
      <c r="AI22" s="34">
        <f>PXIL!L22</f>
        <v>0</v>
      </c>
      <c r="AJ22" s="34">
        <f>PXIL!R22</f>
        <v>0</v>
      </c>
      <c r="AK22" s="34">
        <f>RTM_IEX!L22</f>
        <v>3.87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8.2655999999999993E-2</v>
      </c>
      <c r="AD23">
        <f t="shared" si="1"/>
        <v>9.7573439999999998</v>
      </c>
      <c r="AE23">
        <f>'IDT-1'!D23</f>
        <v>0</v>
      </c>
      <c r="AF23" s="24"/>
      <c r="AG23">
        <f t="shared" si="2"/>
        <v>9.7573439999999998</v>
      </c>
      <c r="AI23" s="34">
        <f>PXIL!L23</f>
        <v>0</v>
      </c>
      <c r="AJ23" s="34">
        <f>PXIL!R23</f>
        <v>0</v>
      </c>
      <c r="AK23" s="34">
        <f>RTM_IEX!L23</f>
        <v>4.84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9.0719999999999995E-2</v>
      </c>
      <c r="AD24">
        <f t="shared" si="1"/>
        <v>10.709280000000001</v>
      </c>
      <c r="AE24">
        <f>'IDT-1'!D24</f>
        <v>0</v>
      </c>
      <c r="AF24" s="24"/>
      <c r="AG24">
        <f t="shared" si="2"/>
        <v>10.709280000000001</v>
      </c>
      <c r="AI24" s="34">
        <f>PXIL!L24</f>
        <v>0</v>
      </c>
      <c r="AJ24" s="34">
        <f>PXIL!R24</f>
        <v>0</v>
      </c>
      <c r="AK24" s="34">
        <f>RTM_IEX!L24</f>
        <v>5.8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9.483599999999999E-2</v>
      </c>
      <c r="AD25">
        <f t="shared" si="1"/>
        <v>11.195163999999998</v>
      </c>
      <c r="AE25">
        <f>'IDT-1'!D25</f>
        <v>0</v>
      </c>
      <c r="AF25" s="24"/>
      <c r="AG25">
        <f t="shared" si="2"/>
        <v>11.195163999999998</v>
      </c>
      <c r="AI25" s="34">
        <f>PXIL!L25</f>
        <v>0</v>
      </c>
      <c r="AJ25" s="34">
        <f>PXIL!R25</f>
        <v>0</v>
      </c>
      <c r="AK25" s="34">
        <f>RTM_IEX!L25</f>
        <v>6.29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0.10289999999999999</v>
      </c>
      <c r="AD26">
        <f t="shared" si="1"/>
        <v>12.1471</v>
      </c>
      <c r="AE26">
        <f>'IDT-1'!D26</f>
        <v>0</v>
      </c>
      <c r="AF26" s="24"/>
      <c r="AG26">
        <f t="shared" si="2"/>
        <v>12.1471</v>
      </c>
      <c r="AI26" s="34">
        <f>PXIL!L26</f>
        <v>0</v>
      </c>
      <c r="AJ26" s="34">
        <f>PXIL!R26</f>
        <v>0</v>
      </c>
      <c r="AK26" s="34">
        <f>RTM_IEX!L26</f>
        <v>7.25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4.9997649050216291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0.11104602520218168</v>
      </c>
      <c r="AD27">
        <f t="shared" si="1"/>
        <v>13.108718879819449</v>
      </c>
      <c r="AE27">
        <f>'IDT-1'!D27</f>
        <v>0</v>
      </c>
      <c r="AF27" s="24"/>
      <c r="AG27">
        <f t="shared" si="2"/>
        <v>13.108718879819449</v>
      </c>
      <c r="AI27" s="34">
        <f>PXIL!L27</f>
        <v>0</v>
      </c>
      <c r="AJ27" s="34">
        <f>PXIL!R27</f>
        <v>0</v>
      </c>
      <c r="AK27" s="34">
        <f>RTM_IEX!L27</f>
        <v>8.2200000000000006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4.9997649050216291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0.12322602520218168</v>
      </c>
      <c r="AD28">
        <f t="shared" si="1"/>
        <v>14.546538879819447</v>
      </c>
      <c r="AE28">
        <f>'IDT-1'!D28</f>
        <v>0</v>
      </c>
      <c r="AF28" s="24"/>
      <c r="AG28">
        <f t="shared" si="2"/>
        <v>14.546538879819447</v>
      </c>
      <c r="AI28" s="34">
        <f>PXIL!L28</f>
        <v>0</v>
      </c>
      <c r="AJ28" s="34">
        <f>PXIL!R28</f>
        <v>0</v>
      </c>
      <c r="AK28" s="34">
        <f>RTM_IEX!L28</f>
        <v>9.67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4.9997649050216291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0.13137402520218167</v>
      </c>
      <c r="AD29">
        <f t="shared" si="1"/>
        <v>15.508390879819448</v>
      </c>
      <c r="AE29">
        <f>'IDT-1'!D29</f>
        <v>0</v>
      </c>
      <c r="AF29" s="24"/>
      <c r="AG29">
        <f t="shared" si="2"/>
        <v>15.508390879819448</v>
      </c>
      <c r="AI29" s="34">
        <f>PXIL!L29</f>
        <v>0</v>
      </c>
      <c r="AJ29" s="34">
        <f>PXIL!R29</f>
        <v>0</v>
      </c>
      <c r="AK29" s="34">
        <f>RTM_IEX!L29</f>
        <v>10.64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4.9997649050216291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0.13</v>
      </c>
      <c r="AB30" s="75">
        <f>-STOA!R30</f>
        <v>0</v>
      </c>
      <c r="AC30">
        <f t="shared" si="0"/>
        <v>0.14867802520218168</v>
      </c>
      <c r="AD30">
        <f t="shared" si="1"/>
        <v>17.551086879819451</v>
      </c>
      <c r="AE30">
        <f>'IDT-1'!D30</f>
        <v>0</v>
      </c>
      <c r="AF30" s="24"/>
      <c r="AG30">
        <f t="shared" si="2"/>
        <v>17.551086879819451</v>
      </c>
      <c r="AI30" s="34">
        <f>PXIL!L30</f>
        <v>0</v>
      </c>
      <c r="AJ30" s="34">
        <f>PXIL!R30</f>
        <v>0</v>
      </c>
      <c r="AK30" s="34">
        <f>RTM_IEX!L30</f>
        <v>12.57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4.9997649050216291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0.51</v>
      </c>
      <c r="AB31" s="75">
        <f>-STOA!R31</f>
        <v>0</v>
      </c>
      <c r="AC31">
        <f t="shared" si="0"/>
        <v>0.16001802520218167</v>
      </c>
      <c r="AD31">
        <f t="shared" si="1"/>
        <v>18.889746879819448</v>
      </c>
      <c r="AE31">
        <f>'IDT-1'!D31</f>
        <v>0</v>
      </c>
      <c r="AF31" s="24"/>
      <c r="AG31">
        <f t="shared" si="2"/>
        <v>18.889746879819448</v>
      </c>
      <c r="AI31" s="34">
        <f>PXIL!L31</f>
        <v>0</v>
      </c>
      <c r="AJ31" s="34">
        <f>PXIL!R31</f>
        <v>0</v>
      </c>
      <c r="AK31" s="34">
        <f>RTM_IEX!L31</f>
        <v>13.54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4.9997649050216291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0.9</v>
      </c>
      <c r="AB32" s="75">
        <f>-STOA!R32</f>
        <v>0</v>
      </c>
      <c r="AC32">
        <f t="shared" si="0"/>
        <v>0.13893402520218168</v>
      </c>
      <c r="AD32">
        <f t="shared" si="1"/>
        <v>16.400830879819448</v>
      </c>
      <c r="AE32">
        <f>'IDT-1'!D32</f>
        <v>0</v>
      </c>
      <c r="AF32" s="24"/>
      <c r="AG32">
        <f t="shared" si="2"/>
        <v>16.400830879819448</v>
      </c>
      <c r="AI32" s="34">
        <f>PXIL!L32</f>
        <v>0</v>
      </c>
      <c r="AJ32" s="34">
        <f>PXIL!R32</f>
        <v>0</v>
      </c>
      <c r="AK32" s="34">
        <f>RTM_IEX!L32</f>
        <v>10.64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4.9997649050216291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1.4</v>
      </c>
      <c r="AB33" s="75">
        <f>-STOA!R33</f>
        <v>0</v>
      </c>
      <c r="AC33">
        <f t="shared" si="0"/>
        <v>0.16749402520218165</v>
      </c>
      <c r="AD33">
        <f t="shared" si="1"/>
        <v>19.772270879819445</v>
      </c>
      <c r="AE33">
        <f>'IDT-1'!D33</f>
        <v>0</v>
      </c>
      <c r="AF33" s="24"/>
      <c r="AG33">
        <f t="shared" si="2"/>
        <v>19.772270879819445</v>
      </c>
      <c r="AI33" s="34">
        <f>PXIL!L33</f>
        <v>0</v>
      </c>
      <c r="AJ33" s="34">
        <f>PXIL!R33</f>
        <v>0</v>
      </c>
      <c r="AK33" s="34">
        <f>RTM_IEX!L33</f>
        <v>13.54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4.9997649050216291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1.98</v>
      </c>
      <c r="AB34" s="75">
        <f>-STOA!R34</f>
        <v>0</v>
      </c>
      <c r="AC34">
        <f t="shared" si="0"/>
        <v>0.17236602520218167</v>
      </c>
      <c r="AD34">
        <f t="shared" si="1"/>
        <v>20.347398879819448</v>
      </c>
      <c r="AE34">
        <f>'IDT-1'!D34</f>
        <v>0</v>
      </c>
      <c r="AF34" s="24"/>
      <c r="AG34">
        <f t="shared" si="2"/>
        <v>20.347398879819448</v>
      </c>
      <c r="AI34" s="34">
        <f>PXIL!L34</f>
        <v>0</v>
      </c>
      <c r="AJ34" s="34">
        <f>PXIL!R34</f>
        <v>0</v>
      </c>
      <c r="AK34" s="34">
        <f>RTM_IEX!L34</f>
        <v>13.54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4.9997649050216291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2.63</v>
      </c>
      <c r="AB35" s="75">
        <f>-STOA!R35</f>
        <v>0</v>
      </c>
      <c r="AC35">
        <f t="shared" si="0"/>
        <v>0.17211402520218166</v>
      </c>
      <c r="AD35">
        <f t="shared" si="1"/>
        <v>20.31765087981945</v>
      </c>
      <c r="AE35">
        <f>'IDT-1'!D35</f>
        <v>0</v>
      </c>
      <c r="AF35" s="24"/>
      <c r="AG35">
        <f t="shared" si="2"/>
        <v>20.31765087981945</v>
      </c>
      <c r="AI35" s="34">
        <f>PXIL!L35</f>
        <v>0</v>
      </c>
      <c r="AJ35" s="34">
        <f>PXIL!R35</f>
        <v>0</v>
      </c>
      <c r="AK35" s="34">
        <f>RTM_IEX!L35</f>
        <v>12.86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4.9997649050216291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2.71</v>
      </c>
      <c r="AB36" s="75">
        <f>-STOA!R36</f>
        <v>0</v>
      </c>
      <c r="AC36">
        <f t="shared" si="0"/>
        <v>0.16463802520218168</v>
      </c>
      <c r="AD36">
        <f t="shared" si="1"/>
        <v>19.43512687981945</v>
      </c>
      <c r="AE36">
        <f>'IDT-1'!D36</f>
        <v>0</v>
      </c>
      <c r="AF36" s="24"/>
      <c r="AG36">
        <f t="shared" si="2"/>
        <v>19.43512687981945</v>
      </c>
      <c r="AI36" s="34">
        <f>PXIL!L36</f>
        <v>0</v>
      </c>
      <c r="AJ36" s="34">
        <f>PXIL!R36</f>
        <v>0</v>
      </c>
      <c r="AK36" s="34">
        <f>RTM_IEX!L36</f>
        <v>11.89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4.9997649050216291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3.09</v>
      </c>
      <c r="AB37" s="75">
        <f>-STOA!R37</f>
        <v>0</v>
      </c>
      <c r="AC37">
        <f t="shared" si="0"/>
        <v>0.16136202520218168</v>
      </c>
      <c r="AD37">
        <f t="shared" si="1"/>
        <v>19.048402879819449</v>
      </c>
      <c r="AE37">
        <f>'IDT-1'!D37</f>
        <v>0</v>
      </c>
      <c r="AF37" s="24"/>
      <c r="AG37">
        <f t="shared" si="2"/>
        <v>19.048402879819449</v>
      </c>
      <c r="AI37" s="34">
        <f>PXIL!L37</f>
        <v>0</v>
      </c>
      <c r="AJ37" s="34">
        <f>PXIL!R37</f>
        <v>0</v>
      </c>
      <c r="AK37" s="34">
        <f>RTM_IEX!L37</f>
        <v>11.12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4.9997649050216291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3.38</v>
      </c>
      <c r="AB38" s="75">
        <f>-STOA!R38</f>
        <v>0</v>
      </c>
      <c r="AC38">
        <f t="shared" si="0"/>
        <v>0.15565002520218169</v>
      </c>
      <c r="AD38">
        <f t="shared" si="1"/>
        <v>18.374114879819448</v>
      </c>
      <c r="AE38">
        <f>'IDT-1'!D38</f>
        <v>0</v>
      </c>
      <c r="AF38" s="24"/>
      <c r="AG38">
        <f t="shared" si="2"/>
        <v>18.374114879819448</v>
      </c>
      <c r="AI38" s="34">
        <f>PXIL!L38</f>
        <v>0</v>
      </c>
      <c r="AJ38" s="34">
        <f>PXIL!R38</f>
        <v>0</v>
      </c>
      <c r="AK38" s="34">
        <f>RTM_IEX!L38</f>
        <v>10.15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4.9997649050216291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3.67</v>
      </c>
      <c r="AB39" s="75">
        <f>-STOA!R39</f>
        <v>0</v>
      </c>
      <c r="AC39">
        <f t="shared" si="0"/>
        <v>0.16220202520218169</v>
      </c>
      <c r="AD39">
        <f t="shared" si="1"/>
        <v>19.14756287981945</v>
      </c>
      <c r="AE39">
        <f>'IDT-1'!D39</f>
        <v>0</v>
      </c>
      <c r="AF39" s="24"/>
      <c r="AG39">
        <f t="shared" si="2"/>
        <v>19.14756287981945</v>
      </c>
      <c r="AI39" s="34">
        <f>PXIL!L39</f>
        <v>0</v>
      </c>
      <c r="AJ39" s="34">
        <f>PXIL!R39</f>
        <v>0</v>
      </c>
      <c r="AK39" s="34">
        <f>RTM_IEX!L39</f>
        <v>10.64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4.9997649050216291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3.87</v>
      </c>
      <c r="AB40" s="75">
        <f>-STOA!R40</f>
        <v>0</v>
      </c>
      <c r="AC40">
        <f t="shared" si="0"/>
        <v>0.16388202520218167</v>
      </c>
      <c r="AD40">
        <f t="shared" si="1"/>
        <v>19.345882879819449</v>
      </c>
      <c r="AE40">
        <f>'IDT-1'!D40</f>
        <v>0</v>
      </c>
      <c r="AF40" s="24"/>
      <c r="AG40">
        <f t="shared" si="2"/>
        <v>19.345882879819449</v>
      </c>
      <c r="AI40" s="34">
        <f>PXIL!L40</f>
        <v>0</v>
      </c>
      <c r="AJ40" s="34">
        <f>PXIL!R40</f>
        <v>0</v>
      </c>
      <c r="AK40" s="34">
        <f>RTM_IEX!L40</f>
        <v>10.64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4.9997649050216291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4.3499999999999996</v>
      </c>
      <c r="AB41" s="75">
        <f>-STOA!R41</f>
        <v>0</v>
      </c>
      <c r="AC41">
        <f t="shared" si="0"/>
        <v>0.16791402520218168</v>
      </c>
      <c r="AD41">
        <f t="shared" si="1"/>
        <v>19.821850879819447</v>
      </c>
      <c r="AE41">
        <f>'IDT-1'!D41</f>
        <v>0</v>
      </c>
      <c r="AF41" s="24"/>
      <c r="AG41">
        <f t="shared" si="2"/>
        <v>19.821850879819447</v>
      </c>
      <c r="AI41" s="34">
        <f>PXIL!L41</f>
        <v>0</v>
      </c>
      <c r="AJ41" s="34">
        <f>PXIL!R41</f>
        <v>0</v>
      </c>
      <c r="AK41" s="34">
        <f>RTM_IEX!L41</f>
        <v>10.64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4.9997649050216291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4.84</v>
      </c>
      <c r="AB42" s="75">
        <f>-STOA!R42</f>
        <v>0</v>
      </c>
      <c r="AC42">
        <f t="shared" si="0"/>
        <v>0.16791402520218168</v>
      </c>
      <c r="AD42">
        <f t="shared" si="1"/>
        <v>19.821850879819447</v>
      </c>
      <c r="AE42">
        <f>'IDT-1'!D42</f>
        <v>0</v>
      </c>
      <c r="AF42" s="24"/>
      <c r="AG42">
        <f t="shared" si="2"/>
        <v>19.821850879819447</v>
      </c>
      <c r="AI42" s="34">
        <f>PXIL!L42</f>
        <v>0</v>
      </c>
      <c r="AJ42" s="34">
        <f>PXIL!R42</f>
        <v>0</v>
      </c>
      <c r="AK42" s="34">
        <f>RTM_IEX!L42</f>
        <v>10.15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4.9997649050216291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5.03</v>
      </c>
      <c r="AB43" s="75">
        <f>-STOA!R43</f>
        <v>0</v>
      </c>
      <c r="AC43">
        <f t="shared" si="0"/>
        <v>0.16547802520218169</v>
      </c>
      <c r="AD43">
        <f t="shared" si="1"/>
        <v>19.534286879819451</v>
      </c>
      <c r="AE43">
        <f>'IDT-1'!D43</f>
        <v>0</v>
      </c>
      <c r="AF43" s="24"/>
      <c r="AG43">
        <f t="shared" si="2"/>
        <v>19.534286879819451</v>
      </c>
      <c r="AI43" s="34">
        <f>PXIL!L43</f>
        <v>0</v>
      </c>
      <c r="AJ43" s="34">
        <f>PXIL!R43</f>
        <v>0</v>
      </c>
      <c r="AK43" s="34">
        <f>RTM_IEX!L43</f>
        <v>9.67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4.9997649050216291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5.61</v>
      </c>
      <c r="AB44" s="75">
        <f>-STOA!R44</f>
        <v>0</v>
      </c>
      <c r="AC44">
        <f t="shared" si="0"/>
        <v>0.16220202520218169</v>
      </c>
      <c r="AD44">
        <f t="shared" si="1"/>
        <v>19.14756287981945</v>
      </c>
      <c r="AE44">
        <f>'IDT-1'!D44</f>
        <v>0</v>
      </c>
      <c r="AF44" s="24"/>
      <c r="AG44">
        <f t="shared" si="2"/>
        <v>19.14756287981945</v>
      </c>
      <c r="AI44" s="34">
        <f>PXIL!L44</f>
        <v>0</v>
      </c>
      <c r="AJ44" s="34">
        <f>PXIL!R44</f>
        <v>0</v>
      </c>
      <c r="AK44" s="34">
        <f>RTM_IEX!L44</f>
        <v>8.6999999999999993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4.9997649050216291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</v>
      </c>
      <c r="AB45" s="75">
        <f>-STOA!R45</f>
        <v>0</v>
      </c>
      <c r="AC45">
        <f t="shared" si="0"/>
        <v>0.15497802520218168</v>
      </c>
      <c r="AD45">
        <f t="shared" si="1"/>
        <v>18.294786879819444</v>
      </c>
      <c r="AE45">
        <f>'IDT-1'!D45</f>
        <v>0</v>
      </c>
      <c r="AF45" s="24"/>
      <c r="AG45">
        <f t="shared" si="2"/>
        <v>18.294786879819444</v>
      </c>
      <c r="AI45" s="34">
        <f>PXIL!L45</f>
        <v>0</v>
      </c>
      <c r="AJ45" s="34">
        <f>PXIL!R45</f>
        <v>0</v>
      </c>
      <c r="AK45" s="34">
        <f>RTM_IEX!L45</f>
        <v>7.45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4.9997649050216291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6.58</v>
      </c>
      <c r="AB46" s="75">
        <f>-STOA!R46</f>
        <v>0</v>
      </c>
      <c r="AC46">
        <f t="shared" si="0"/>
        <v>0.15413802520218167</v>
      </c>
      <c r="AD46">
        <f t="shared" si="1"/>
        <v>18.195626879819446</v>
      </c>
      <c r="AE46">
        <f>'IDT-1'!D46</f>
        <v>0</v>
      </c>
      <c r="AF46" s="24"/>
      <c r="AG46">
        <f t="shared" si="2"/>
        <v>18.195626879819446</v>
      </c>
      <c r="AI46" s="34">
        <f>PXIL!L46</f>
        <v>0</v>
      </c>
      <c r="AJ46" s="34">
        <f>PXIL!R46</f>
        <v>0</v>
      </c>
      <c r="AK46" s="34">
        <f>RTM_IEX!L46</f>
        <v>6.77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4.9997649050216291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6.96</v>
      </c>
      <c r="AB47" s="75">
        <f>-STOA!R47</f>
        <v>0</v>
      </c>
      <c r="AC47">
        <f t="shared" si="0"/>
        <v>0.14918202520218168</v>
      </c>
      <c r="AD47">
        <f t="shared" si="1"/>
        <v>17.610582879819447</v>
      </c>
      <c r="AE47">
        <f>'IDT-1'!D47</f>
        <v>0</v>
      </c>
      <c r="AF47" s="24"/>
      <c r="AG47">
        <f t="shared" si="2"/>
        <v>17.610582879819447</v>
      </c>
      <c r="AI47" s="34">
        <f>PXIL!L47</f>
        <v>0</v>
      </c>
      <c r="AJ47" s="34">
        <f>PXIL!R47</f>
        <v>0</v>
      </c>
      <c r="AK47" s="34">
        <f>RTM_IEX!L47</f>
        <v>5.8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4.9997649050216291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7.35</v>
      </c>
      <c r="AB48" s="75">
        <f>-STOA!R48</f>
        <v>0</v>
      </c>
      <c r="AC48">
        <f t="shared" si="0"/>
        <v>0.14842602520218168</v>
      </c>
      <c r="AD48">
        <f t="shared" si="1"/>
        <v>17.521338879819449</v>
      </c>
      <c r="AE48">
        <f>'IDT-1'!D48</f>
        <v>0</v>
      </c>
      <c r="AF48" s="24"/>
      <c r="AG48">
        <f t="shared" si="2"/>
        <v>17.521338879819449</v>
      </c>
      <c r="AI48" s="34">
        <f>PXIL!L48</f>
        <v>0</v>
      </c>
      <c r="AJ48" s="34">
        <f>PXIL!R48</f>
        <v>0</v>
      </c>
      <c r="AK48" s="34">
        <f>RTM_IEX!L48</f>
        <v>5.32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4.9997649050216291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7.54</v>
      </c>
      <c r="AB49" s="75">
        <f>-STOA!R49</f>
        <v>0</v>
      </c>
      <c r="AC49">
        <f t="shared" si="0"/>
        <v>0.15002202520218166</v>
      </c>
      <c r="AD49">
        <f t="shared" si="1"/>
        <v>17.709742879819444</v>
      </c>
      <c r="AE49">
        <f>'IDT-1'!D49</f>
        <v>0</v>
      </c>
      <c r="AF49" s="24"/>
      <c r="AG49">
        <f t="shared" si="2"/>
        <v>17.709742879819444</v>
      </c>
      <c r="AI49" s="34">
        <f>PXIL!L49</f>
        <v>0</v>
      </c>
      <c r="AJ49" s="34">
        <f>PXIL!R49</f>
        <v>0</v>
      </c>
      <c r="AK49" s="34">
        <f>RTM_IEX!L49</f>
        <v>5.32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4.9997649050216291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7.64</v>
      </c>
      <c r="AB50" s="75">
        <f>-STOA!R50</f>
        <v>0</v>
      </c>
      <c r="AC50">
        <f t="shared" si="0"/>
        <v>0.14683002520218169</v>
      </c>
      <c r="AD50">
        <f t="shared" si="1"/>
        <v>17.332934879819447</v>
      </c>
      <c r="AE50">
        <f>'IDT-1'!D50</f>
        <v>0</v>
      </c>
      <c r="AF50" s="24"/>
      <c r="AG50">
        <f t="shared" si="2"/>
        <v>17.332934879819447</v>
      </c>
      <c r="AI50" s="34">
        <f>PXIL!L50</f>
        <v>0</v>
      </c>
      <c r="AJ50" s="34">
        <f>PXIL!R50</f>
        <v>0</v>
      </c>
      <c r="AK50" s="34">
        <f>RTM_IEX!L50</f>
        <v>4.84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4.9997649050216291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7.74</v>
      </c>
      <c r="AB51" s="75">
        <f>-STOA!R51</f>
        <v>0</v>
      </c>
      <c r="AC51">
        <f t="shared" si="0"/>
        <v>0.1476700252021817</v>
      </c>
      <c r="AD51">
        <f t="shared" si="1"/>
        <v>17.432094879819449</v>
      </c>
      <c r="AE51">
        <f>'IDT-1'!D51</f>
        <v>0</v>
      </c>
      <c r="AF51" s="24"/>
      <c r="AG51">
        <f t="shared" si="2"/>
        <v>17.432094879819449</v>
      </c>
      <c r="AI51" s="34">
        <f>PXIL!L51</f>
        <v>0</v>
      </c>
      <c r="AJ51" s="34">
        <f>PXIL!R51</f>
        <v>0</v>
      </c>
      <c r="AK51" s="34">
        <f>RTM_IEX!L51</f>
        <v>4.84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4.9997649050216291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7.83</v>
      </c>
      <c r="AB52" s="75">
        <f>-STOA!R52</f>
        <v>0</v>
      </c>
      <c r="AC52">
        <f t="shared" si="0"/>
        <v>0.14027802520218169</v>
      </c>
      <c r="AD52">
        <f t="shared" si="1"/>
        <v>16.559486879819449</v>
      </c>
      <c r="AE52">
        <f>'IDT-1'!D52</f>
        <v>0</v>
      </c>
      <c r="AF52" s="24"/>
      <c r="AG52">
        <f t="shared" si="2"/>
        <v>16.559486879819449</v>
      </c>
      <c r="AI52" s="34">
        <f>PXIL!L52</f>
        <v>0</v>
      </c>
      <c r="AJ52" s="34">
        <f>PXIL!R52</f>
        <v>0</v>
      </c>
      <c r="AK52" s="34">
        <f>RTM_IEX!L52</f>
        <v>3.87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4.9997649050216291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7.93</v>
      </c>
      <c r="AB53" s="75">
        <f>-STOA!R53</f>
        <v>0</v>
      </c>
      <c r="AC53">
        <f t="shared" si="0"/>
        <v>0.13700202520218166</v>
      </c>
      <c r="AD53">
        <f t="shared" si="1"/>
        <v>16.172762879819444</v>
      </c>
      <c r="AE53">
        <f>'IDT-1'!D53</f>
        <v>0</v>
      </c>
      <c r="AF53" s="24"/>
      <c r="AG53">
        <f t="shared" si="2"/>
        <v>16.172762879819444</v>
      </c>
      <c r="AI53" s="34">
        <f>PXIL!L53</f>
        <v>0</v>
      </c>
      <c r="AJ53" s="34">
        <f>PXIL!R53</f>
        <v>0</v>
      </c>
      <c r="AK53" s="34">
        <f>RTM_IEX!L53</f>
        <v>3.38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4.9997649050216291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8.1199999999999992</v>
      </c>
      <c r="AB54" s="75">
        <f>-STOA!R54</f>
        <v>0</v>
      </c>
      <c r="AC54">
        <f t="shared" si="0"/>
        <v>0.13456602520218167</v>
      </c>
      <c r="AD54">
        <f t="shared" si="1"/>
        <v>15.885198879819447</v>
      </c>
      <c r="AE54">
        <f>'IDT-1'!D54</f>
        <v>0</v>
      </c>
      <c r="AF54" s="24"/>
      <c r="AG54">
        <f t="shared" si="2"/>
        <v>15.885198879819447</v>
      </c>
      <c r="AI54" s="34">
        <f>PXIL!L54</f>
        <v>0</v>
      </c>
      <c r="AJ54" s="34">
        <f>PXIL!R54</f>
        <v>0</v>
      </c>
      <c r="AK54" s="34">
        <f>RTM_IEX!L54</f>
        <v>2.9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4.9997649050216291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8.2200000000000006</v>
      </c>
      <c r="AB55" s="75">
        <f>-STOA!R55</f>
        <v>0</v>
      </c>
      <c r="AC55">
        <f t="shared" si="0"/>
        <v>0.13137402520218169</v>
      </c>
      <c r="AD55">
        <f t="shared" si="1"/>
        <v>15.50839087981945</v>
      </c>
      <c r="AE55">
        <f>'IDT-1'!D55</f>
        <v>0</v>
      </c>
      <c r="AF55" s="24"/>
      <c r="AG55">
        <f t="shared" si="2"/>
        <v>15.50839087981945</v>
      </c>
      <c r="AI55" s="34">
        <f>PXIL!L55</f>
        <v>0</v>
      </c>
      <c r="AJ55" s="34">
        <f>PXIL!R55</f>
        <v>0</v>
      </c>
      <c r="AK55" s="34">
        <f>RTM_IEX!L55</f>
        <v>2.42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4.9997649050216291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8.41</v>
      </c>
      <c r="AB56" s="75">
        <f>-STOA!R56</f>
        <v>0</v>
      </c>
      <c r="AC56">
        <f t="shared" si="0"/>
        <v>0.13297002520218165</v>
      </c>
      <c r="AD56">
        <f t="shared" si="1"/>
        <v>15.696794879819446</v>
      </c>
      <c r="AE56">
        <f>'IDT-1'!D56</f>
        <v>0</v>
      </c>
      <c r="AF56" s="24"/>
      <c r="AG56">
        <f t="shared" si="2"/>
        <v>15.696794879819446</v>
      </c>
      <c r="AI56" s="34">
        <f>PXIL!L56</f>
        <v>0</v>
      </c>
      <c r="AJ56" s="34">
        <f>PXIL!R56</f>
        <v>0</v>
      </c>
      <c r="AK56" s="34">
        <f>RTM_IEX!L56</f>
        <v>2.42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4.9997649050216291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8.51</v>
      </c>
      <c r="AB57" s="75">
        <f>-STOA!R57</f>
        <v>0</v>
      </c>
      <c r="AC57">
        <f t="shared" si="0"/>
        <v>0.13381002520218169</v>
      </c>
      <c r="AD57">
        <f t="shared" si="1"/>
        <v>15.795954879819448</v>
      </c>
      <c r="AE57">
        <f>'IDT-1'!D57</f>
        <v>0</v>
      </c>
      <c r="AF57" s="24"/>
      <c r="AG57">
        <f t="shared" si="2"/>
        <v>15.795954879819448</v>
      </c>
      <c r="AI57" s="34">
        <f>PXIL!L57</f>
        <v>0</v>
      </c>
      <c r="AJ57" s="34">
        <f>PXIL!R57</f>
        <v>0</v>
      </c>
      <c r="AK57" s="34">
        <f>RTM_IEX!L57</f>
        <v>2.42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4.9997649050216291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8.61</v>
      </c>
      <c r="AB58" s="75">
        <f>-STOA!R58</f>
        <v>0</v>
      </c>
      <c r="AC58">
        <f t="shared" si="0"/>
        <v>0.13465002520218167</v>
      </c>
      <c r="AD58">
        <f t="shared" si="1"/>
        <v>15.895114879819447</v>
      </c>
      <c r="AE58">
        <f>'IDT-1'!D58</f>
        <v>0</v>
      </c>
      <c r="AF58" s="24"/>
      <c r="AG58">
        <f t="shared" si="2"/>
        <v>15.895114879819447</v>
      </c>
      <c r="AI58" s="34">
        <f>PXIL!L58</f>
        <v>0</v>
      </c>
      <c r="AJ58" s="34">
        <f>PXIL!R58</f>
        <v>0</v>
      </c>
      <c r="AK58" s="34">
        <f>RTM_IEX!L58</f>
        <v>2.42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4.9997649050216291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8.41</v>
      </c>
      <c r="AB59" s="75">
        <f>-STOA!R59</f>
        <v>0</v>
      </c>
      <c r="AC59">
        <f t="shared" si="0"/>
        <v>0.13297002520218165</v>
      </c>
      <c r="AD59">
        <f t="shared" si="1"/>
        <v>15.696794879819446</v>
      </c>
      <c r="AE59">
        <f>'IDT-1'!D59</f>
        <v>0</v>
      </c>
      <c r="AF59" s="24"/>
      <c r="AG59">
        <f t="shared" si="2"/>
        <v>15.696794879819446</v>
      </c>
      <c r="AI59" s="34">
        <f>PXIL!L59</f>
        <v>0</v>
      </c>
      <c r="AJ59" s="34">
        <f>PXIL!R59</f>
        <v>0</v>
      </c>
      <c r="AK59" s="34">
        <f>RTM_IEX!L59</f>
        <v>2.42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4.9997649050216291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8.17</v>
      </c>
      <c r="AB60" s="75">
        <f>-STOA!R60</f>
        <v>0</v>
      </c>
      <c r="AC60">
        <f t="shared" si="0"/>
        <v>0.13095402520218169</v>
      </c>
      <c r="AD60">
        <f t="shared" si="1"/>
        <v>15.458810879819449</v>
      </c>
      <c r="AE60">
        <f>'IDT-1'!D60</f>
        <v>0</v>
      </c>
      <c r="AF60" s="24"/>
      <c r="AG60">
        <f t="shared" si="2"/>
        <v>15.458810879819449</v>
      </c>
      <c r="AI60" s="34">
        <f>PXIL!L60</f>
        <v>0</v>
      </c>
      <c r="AJ60" s="34">
        <f>PXIL!R60</f>
        <v>0</v>
      </c>
      <c r="AK60" s="34">
        <f>RTM_IEX!L60</f>
        <v>2.42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4.9997649050216291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7.35</v>
      </c>
      <c r="AB61" s="75">
        <f>-STOA!R61</f>
        <v>0</v>
      </c>
      <c r="AC61">
        <f t="shared" si="0"/>
        <v>0.13213002520218167</v>
      </c>
      <c r="AD61">
        <f t="shared" si="1"/>
        <v>15.597634879819447</v>
      </c>
      <c r="AE61">
        <f>'IDT-1'!D61</f>
        <v>0</v>
      </c>
      <c r="AF61" s="24"/>
      <c r="AG61">
        <f t="shared" si="2"/>
        <v>15.597634879819447</v>
      </c>
      <c r="AI61" s="34">
        <f>PXIL!L61</f>
        <v>0</v>
      </c>
      <c r="AJ61" s="34">
        <f>PXIL!R61</f>
        <v>0</v>
      </c>
      <c r="AK61" s="34">
        <f>RTM_IEX!L61</f>
        <v>3.38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4.9997649050216291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6.09</v>
      </c>
      <c r="AB62" s="75">
        <f>-STOA!R62</f>
        <v>0</v>
      </c>
      <c r="AC62">
        <f t="shared" si="0"/>
        <v>0.12969402520218168</v>
      </c>
      <c r="AD62">
        <f t="shared" si="1"/>
        <v>15.310070879819445</v>
      </c>
      <c r="AE62">
        <f>'IDT-1'!D62</f>
        <v>0</v>
      </c>
      <c r="AF62" s="24"/>
      <c r="AG62">
        <f t="shared" si="2"/>
        <v>15.310070879819445</v>
      </c>
      <c r="AI62" s="34">
        <f>PXIL!L62</f>
        <v>0</v>
      </c>
      <c r="AJ62" s="34">
        <f>PXIL!R62</f>
        <v>0</v>
      </c>
      <c r="AK62" s="34">
        <f>RTM_IEX!L62</f>
        <v>4.3499999999999996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4.9997649050216291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5.71</v>
      </c>
      <c r="AB63" s="75">
        <f>-STOA!R63</f>
        <v>0</v>
      </c>
      <c r="AC63">
        <f t="shared" si="0"/>
        <v>0.13061802520218169</v>
      </c>
      <c r="AD63">
        <f t="shared" si="1"/>
        <v>15.419146879819447</v>
      </c>
      <c r="AE63">
        <f>'IDT-1'!D63</f>
        <v>0</v>
      </c>
      <c r="AF63" s="24"/>
      <c r="AG63">
        <f t="shared" si="2"/>
        <v>15.419146879819447</v>
      </c>
      <c r="AI63" s="34">
        <f>PXIL!L63</f>
        <v>0</v>
      </c>
      <c r="AJ63" s="34">
        <f>PXIL!R63</f>
        <v>0</v>
      </c>
      <c r="AK63" s="34">
        <f>RTM_IEX!L63</f>
        <v>4.84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4.9997649050216291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5.22</v>
      </c>
      <c r="AB64" s="75">
        <f>-STOA!R64</f>
        <v>0</v>
      </c>
      <c r="AC64">
        <f t="shared" si="0"/>
        <v>0.13053402520218169</v>
      </c>
      <c r="AD64">
        <f t="shared" si="1"/>
        <v>15.409230879819447</v>
      </c>
      <c r="AE64">
        <f>'IDT-1'!D64</f>
        <v>0</v>
      </c>
      <c r="AF64" s="24"/>
      <c r="AG64">
        <f t="shared" si="2"/>
        <v>15.409230879819447</v>
      </c>
      <c r="AI64" s="34">
        <f>PXIL!L64</f>
        <v>0</v>
      </c>
      <c r="AJ64" s="34">
        <f>PXIL!R64</f>
        <v>0</v>
      </c>
      <c r="AK64" s="34">
        <f>RTM_IEX!L64</f>
        <v>5.32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4.84</v>
      </c>
      <c r="AB65" s="75">
        <f>-STOA!R65</f>
        <v>0</v>
      </c>
      <c r="AC65">
        <f t="shared" si="0"/>
        <v>0.12734399999999998</v>
      </c>
      <c r="AD65">
        <f t="shared" si="1"/>
        <v>15.032655999999999</v>
      </c>
      <c r="AE65">
        <f>'IDT-1'!D65</f>
        <v>0</v>
      </c>
      <c r="AF65" s="24"/>
      <c r="AG65">
        <f t="shared" si="2"/>
        <v>15.032655999999999</v>
      </c>
      <c r="AI65" s="34">
        <f>PXIL!L65</f>
        <v>0</v>
      </c>
      <c r="AJ65" s="34">
        <f>PXIL!R65</f>
        <v>0</v>
      </c>
      <c r="AK65" s="34">
        <f>RTM_IEX!L65</f>
        <v>5.32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4.16</v>
      </c>
      <c r="AB66" s="75">
        <f>-STOA!R66</f>
        <v>0</v>
      </c>
      <c r="AC66">
        <f t="shared" si="0"/>
        <v>0.12978000000000001</v>
      </c>
      <c r="AD66">
        <f t="shared" si="1"/>
        <v>15.320219999999999</v>
      </c>
      <c r="AE66">
        <f>'IDT-1'!D66</f>
        <v>0</v>
      </c>
      <c r="AF66" s="24"/>
      <c r="AG66">
        <f t="shared" si="2"/>
        <v>15.320219999999999</v>
      </c>
      <c r="AI66" s="34">
        <f>PXIL!L66</f>
        <v>0</v>
      </c>
      <c r="AJ66" s="34">
        <f>PXIL!R66</f>
        <v>0</v>
      </c>
      <c r="AK66" s="34">
        <f>RTM_IEX!L66</f>
        <v>6.29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3.87</v>
      </c>
      <c r="AB67" s="75">
        <f>-STOA!R67</f>
        <v>0</v>
      </c>
      <c r="AC67">
        <f t="shared" si="0"/>
        <v>0.12734400000000001</v>
      </c>
      <c r="AD67">
        <f t="shared" si="1"/>
        <v>15.032655999999999</v>
      </c>
      <c r="AE67">
        <f>'IDT-1'!D67</f>
        <v>0</v>
      </c>
      <c r="AF67" s="24"/>
      <c r="AG67">
        <f t="shared" si="2"/>
        <v>15.032655999999999</v>
      </c>
      <c r="AI67" s="34">
        <f>PXIL!L67</f>
        <v>0</v>
      </c>
      <c r="AJ67" s="34">
        <f>PXIL!R67</f>
        <v>0</v>
      </c>
      <c r="AK67" s="34">
        <f>RTM_IEX!L67</f>
        <v>6.29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2.96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0.12776399999999999</v>
      </c>
      <c r="AD68">
        <f t="shared" ref="AD68:AD98" si="4">SUM(B68:AB68,AI68:AV68)-AC68</f>
        <v>15.082236000000002</v>
      </c>
      <c r="AE68">
        <f>'IDT-1'!D68</f>
        <v>0</v>
      </c>
      <c r="AF68" s="24"/>
      <c r="AG68">
        <f t="shared" ref="AG68:AG98" si="5">SUM(AD68:AF68)</f>
        <v>15.082236000000002</v>
      </c>
      <c r="AI68" s="34">
        <f>PXIL!L68</f>
        <v>0</v>
      </c>
      <c r="AJ68" s="34">
        <f>PXIL!R68</f>
        <v>0</v>
      </c>
      <c r="AK68" s="34">
        <f>RTM_IEX!L68</f>
        <v>7.25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2.59</v>
      </c>
      <c r="AB69" s="75">
        <f>-STOA!R69</f>
        <v>0</v>
      </c>
      <c r="AC69">
        <f t="shared" si="3"/>
        <v>0.128772</v>
      </c>
      <c r="AD69">
        <f t="shared" si="4"/>
        <v>15.201228</v>
      </c>
      <c r="AE69">
        <f>'IDT-1'!D69</f>
        <v>0</v>
      </c>
      <c r="AF69" s="24"/>
      <c r="AG69">
        <f t="shared" si="5"/>
        <v>15.201228</v>
      </c>
      <c r="AI69" s="34">
        <f>PXIL!L69</f>
        <v>0</v>
      </c>
      <c r="AJ69" s="34">
        <f>PXIL!R69</f>
        <v>0</v>
      </c>
      <c r="AK69" s="34">
        <f>RTM_IEX!L69</f>
        <v>7.74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2.4900000000000002</v>
      </c>
      <c r="AB70" s="75">
        <f>-STOA!R70</f>
        <v>0</v>
      </c>
      <c r="AC70">
        <f t="shared" si="3"/>
        <v>0.131964</v>
      </c>
      <c r="AD70">
        <f t="shared" si="4"/>
        <v>15.578036000000001</v>
      </c>
      <c r="AE70">
        <f>'IDT-1'!D70</f>
        <v>0</v>
      </c>
      <c r="AF70" s="24"/>
      <c r="AG70">
        <f t="shared" si="5"/>
        <v>15.578036000000001</v>
      </c>
      <c r="AI70" s="34">
        <f>PXIL!L70</f>
        <v>0</v>
      </c>
      <c r="AJ70" s="34">
        <f>PXIL!R70</f>
        <v>0</v>
      </c>
      <c r="AK70" s="34">
        <f>RTM_IEX!L70</f>
        <v>8.2200000000000006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1.97</v>
      </c>
      <c r="AB71" s="75">
        <f>-STOA!R71</f>
        <v>0</v>
      </c>
      <c r="AC71">
        <f t="shared" si="3"/>
        <v>0.13574399999999998</v>
      </c>
      <c r="AD71">
        <f t="shared" si="4"/>
        <v>16.024256000000001</v>
      </c>
      <c r="AE71">
        <f>'IDT-1'!D71</f>
        <v>0</v>
      </c>
      <c r="AF71" s="24"/>
      <c r="AG71">
        <f t="shared" si="5"/>
        <v>16.024256000000001</v>
      </c>
      <c r="AI71" s="34">
        <f>PXIL!L71</f>
        <v>0</v>
      </c>
      <c r="AJ71" s="34">
        <f>PXIL!R71</f>
        <v>0</v>
      </c>
      <c r="AK71" s="34">
        <f>RTM_IEX!L71</f>
        <v>9.19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1.97</v>
      </c>
      <c r="AB72" s="75">
        <f>-STOA!R72</f>
        <v>0</v>
      </c>
      <c r="AC72">
        <f t="shared" si="3"/>
        <v>0.13574399999999998</v>
      </c>
      <c r="AD72">
        <f t="shared" si="4"/>
        <v>16.024256000000001</v>
      </c>
      <c r="AE72">
        <f>'IDT-1'!D72</f>
        <v>0</v>
      </c>
      <c r="AF72" s="24"/>
      <c r="AG72">
        <f t="shared" si="5"/>
        <v>16.024256000000001</v>
      </c>
      <c r="AI72" s="34">
        <f>PXIL!L72</f>
        <v>0</v>
      </c>
      <c r="AJ72" s="34">
        <f>PXIL!R72</f>
        <v>0</v>
      </c>
      <c r="AK72" s="34">
        <f>RTM_IEX!L72</f>
        <v>9.19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1.33</v>
      </c>
      <c r="AB73" s="75">
        <f>-STOA!R73</f>
        <v>0</v>
      </c>
      <c r="AC73">
        <f t="shared" si="3"/>
        <v>0.13036799999999998</v>
      </c>
      <c r="AD73">
        <f t="shared" si="4"/>
        <v>15.389631999999999</v>
      </c>
      <c r="AE73">
        <f>'IDT-1'!D73</f>
        <v>0</v>
      </c>
      <c r="AF73" s="24"/>
      <c r="AG73">
        <f t="shared" si="5"/>
        <v>15.389631999999999</v>
      </c>
      <c r="AI73" s="34">
        <f>PXIL!L73</f>
        <v>0</v>
      </c>
      <c r="AJ73" s="34">
        <f>PXIL!R73</f>
        <v>0</v>
      </c>
      <c r="AK73" s="34">
        <f>RTM_IEX!L73</f>
        <v>9.19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0.81</v>
      </c>
      <c r="AB74" s="75">
        <f>-STOA!R74</f>
        <v>0</v>
      </c>
      <c r="AC74">
        <f t="shared" si="3"/>
        <v>0.126</v>
      </c>
      <c r="AD74">
        <f t="shared" si="4"/>
        <v>14.874000000000001</v>
      </c>
      <c r="AE74">
        <f>'IDT-1'!D74</f>
        <v>0</v>
      </c>
      <c r="AF74" s="24"/>
      <c r="AG74">
        <f t="shared" si="5"/>
        <v>14.874000000000001</v>
      </c>
      <c r="AI74" s="34">
        <f>PXIL!L74</f>
        <v>0</v>
      </c>
      <c r="AJ74" s="34">
        <f>PXIL!R74</f>
        <v>0</v>
      </c>
      <c r="AK74" s="34">
        <f>RTM_IEX!L74</f>
        <v>9.19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0.38</v>
      </c>
      <c r="AB75" s="75">
        <f>-STOA!R75</f>
        <v>0</v>
      </c>
      <c r="AC75">
        <f t="shared" si="3"/>
        <v>0.12238799999999998</v>
      </c>
      <c r="AD75">
        <f t="shared" si="4"/>
        <v>14.447611999999999</v>
      </c>
      <c r="AE75">
        <f>'IDT-1'!D75</f>
        <v>0</v>
      </c>
      <c r="AF75" s="24"/>
      <c r="AG75">
        <f t="shared" si="5"/>
        <v>14.447611999999999</v>
      </c>
      <c r="AI75" s="34">
        <f>PXIL!L75</f>
        <v>0</v>
      </c>
      <c r="AJ75" s="34">
        <f>PXIL!R75</f>
        <v>0</v>
      </c>
      <c r="AK75" s="34">
        <f>RTM_IEX!L75</f>
        <v>9.19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0.12</v>
      </c>
      <c r="AB76" s="75">
        <f>-STOA!R76</f>
        <v>0</v>
      </c>
      <c r="AC76">
        <f t="shared" si="3"/>
        <v>0.12826799999999999</v>
      </c>
      <c r="AD76">
        <f t="shared" si="4"/>
        <v>15.141731999999999</v>
      </c>
      <c r="AE76">
        <f>'IDT-1'!D76</f>
        <v>0</v>
      </c>
      <c r="AF76" s="24"/>
      <c r="AG76">
        <f t="shared" si="5"/>
        <v>15.141731999999999</v>
      </c>
      <c r="AI76" s="34">
        <f>PXIL!L76</f>
        <v>0</v>
      </c>
      <c r="AJ76" s="34">
        <f>PXIL!R76</f>
        <v>0</v>
      </c>
      <c r="AK76" s="34">
        <f>RTM_IEX!L76</f>
        <v>10.15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0.13137599999999999</v>
      </c>
      <c r="AD77">
        <f t="shared" si="4"/>
        <v>15.508624000000001</v>
      </c>
      <c r="AE77">
        <f>'IDT-1'!D77</f>
        <v>0</v>
      </c>
      <c r="AF77" s="24"/>
      <c r="AG77">
        <f t="shared" si="5"/>
        <v>15.508624000000001</v>
      </c>
      <c r="AI77" s="34">
        <f>PXIL!L77</f>
        <v>0</v>
      </c>
      <c r="AJ77" s="34">
        <f>PXIL!R77</f>
        <v>0</v>
      </c>
      <c r="AK77" s="34">
        <f>RTM_IEX!L77</f>
        <v>10.64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4.9997793566038569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0.13137414659547239</v>
      </c>
      <c r="AD78">
        <f t="shared" si="4"/>
        <v>15.508405210008384</v>
      </c>
      <c r="AE78">
        <f>'IDT-1'!D78</f>
        <v>0</v>
      </c>
      <c r="AF78" s="24"/>
      <c r="AG78">
        <f t="shared" si="5"/>
        <v>15.508405210008384</v>
      </c>
      <c r="AI78" s="34">
        <f>PXIL!L78</f>
        <v>0</v>
      </c>
      <c r="AJ78" s="34">
        <f>PXIL!R78</f>
        <v>0</v>
      </c>
      <c r="AK78" s="34">
        <f>RTM_IEX!L78</f>
        <v>10.64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0.13137599999999999</v>
      </c>
      <c r="AD79">
        <f t="shared" si="4"/>
        <v>15.508624000000001</v>
      </c>
      <c r="AE79">
        <f>'IDT-1'!D79</f>
        <v>0</v>
      </c>
      <c r="AF79" s="24"/>
      <c r="AG79">
        <f t="shared" si="5"/>
        <v>15.508624000000001</v>
      </c>
      <c r="AI79" s="34">
        <f>PXIL!L79</f>
        <v>0</v>
      </c>
      <c r="AJ79" s="34">
        <f>PXIL!R79</f>
        <v>0</v>
      </c>
      <c r="AK79" s="34">
        <f>RTM_IEX!L79</f>
        <v>10.64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0.13137599999999999</v>
      </c>
      <c r="AD80">
        <f t="shared" si="4"/>
        <v>15.508624000000001</v>
      </c>
      <c r="AE80">
        <f>'IDT-1'!D80</f>
        <v>0</v>
      </c>
      <c r="AF80" s="24"/>
      <c r="AG80">
        <f t="shared" si="5"/>
        <v>15.508624000000001</v>
      </c>
      <c r="AI80" s="34">
        <f>PXIL!L80</f>
        <v>0</v>
      </c>
      <c r="AJ80" s="34">
        <f>PXIL!R80</f>
        <v>0</v>
      </c>
      <c r="AK80" s="34">
        <f>RTM_IEX!L80</f>
        <v>10.64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0.13137599999999999</v>
      </c>
      <c r="AD81">
        <f t="shared" si="4"/>
        <v>15.508624000000001</v>
      </c>
      <c r="AE81">
        <f>'IDT-1'!D81</f>
        <v>0</v>
      </c>
      <c r="AF81" s="24"/>
      <c r="AG81">
        <f t="shared" si="5"/>
        <v>15.508624000000001</v>
      </c>
      <c r="AI81" s="34">
        <f>PXIL!L81</f>
        <v>0</v>
      </c>
      <c r="AJ81" s="34">
        <f>PXIL!R81</f>
        <v>0</v>
      </c>
      <c r="AK81" s="34">
        <f>RTM_IEX!L81</f>
        <v>10.64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0.13137599999999999</v>
      </c>
      <c r="AD82">
        <f t="shared" si="4"/>
        <v>15.508624000000001</v>
      </c>
      <c r="AE82">
        <f>'IDT-1'!D82</f>
        <v>0</v>
      </c>
      <c r="AF82" s="24"/>
      <c r="AG82">
        <f t="shared" si="5"/>
        <v>15.508624000000001</v>
      </c>
      <c r="AI82" s="34">
        <f>PXIL!L82</f>
        <v>0</v>
      </c>
      <c r="AJ82" s="34">
        <f>PXIL!R82</f>
        <v>0</v>
      </c>
      <c r="AK82" s="34">
        <f>RTM_IEX!L82</f>
        <v>10.64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4.9999174304351408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0.12725930641565519</v>
      </c>
      <c r="AD83">
        <f t="shared" si="4"/>
        <v>15.022658124019486</v>
      </c>
      <c r="AE83">
        <f>'IDT-1'!D83</f>
        <v>0</v>
      </c>
      <c r="AF83" s="24"/>
      <c r="AG83">
        <f t="shared" si="5"/>
        <v>15.022658124019486</v>
      </c>
      <c r="AI83" s="34">
        <f>PXIL!L83</f>
        <v>0</v>
      </c>
      <c r="AJ83" s="34">
        <f>PXIL!R83</f>
        <v>0</v>
      </c>
      <c r="AK83" s="34">
        <f>RTM_IEX!L83</f>
        <v>10.15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4.9999174304351408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0.12322730641565517</v>
      </c>
      <c r="AD84">
        <f t="shared" si="4"/>
        <v>14.546690124019486</v>
      </c>
      <c r="AE84">
        <f>'IDT-1'!D84</f>
        <v>0</v>
      </c>
      <c r="AF84" s="24"/>
      <c r="AG84">
        <f t="shared" si="5"/>
        <v>14.546690124019486</v>
      </c>
      <c r="AI84" s="34">
        <f>PXIL!L84</f>
        <v>0</v>
      </c>
      <c r="AJ84" s="34">
        <f>PXIL!R84</f>
        <v>0</v>
      </c>
      <c r="AK84" s="34">
        <f>RTM_IEX!L84</f>
        <v>9.67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0.11835599999999999</v>
      </c>
      <c r="AD85">
        <f t="shared" si="4"/>
        <v>13.971644</v>
      </c>
      <c r="AE85">
        <f>'IDT-1'!D85</f>
        <v>0</v>
      </c>
      <c r="AF85" s="24"/>
      <c r="AG85">
        <f t="shared" si="5"/>
        <v>13.971644</v>
      </c>
      <c r="AI85" s="34">
        <f>PXIL!L85</f>
        <v>0</v>
      </c>
      <c r="AJ85" s="34">
        <f>PXIL!R85</f>
        <v>0</v>
      </c>
      <c r="AK85" s="34">
        <f>RTM_IEX!L85</f>
        <v>9.09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0.11507999999999999</v>
      </c>
      <c r="AD86">
        <f t="shared" si="4"/>
        <v>13.584919999999999</v>
      </c>
      <c r="AE86">
        <f>'IDT-1'!D86</f>
        <v>0</v>
      </c>
      <c r="AF86" s="24"/>
      <c r="AG86">
        <f t="shared" si="5"/>
        <v>13.584919999999999</v>
      </c>
      <c r="AI86" s="34">
        <f>PXIL!L86</f>
        <v>0</v>
      </c>
      <c r="AJ86" s="34">
        <f>PXIL!R86</f>
        <v>0</v>
      </c>
      <c r="AK86" s="34">
        <f>RTM_IEX!L86</f>
        <v>8.6999999999999993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0.107016</v>
      </c>
      <c r="AD87">
        <f t="shared" si="4"/>
        <v>12.632984</v>
      </c>
      <c r="AE87">
        <f>'IDT-1'!D87</f>
        <v>0</v>
      </c>
      <c r="AF87" s="24"/>
      <c r="AG87">
        <f t="shared" si="5"/>
        <v>12.632984</v>
      </c>
      <c r="AI87" s="34">
        <f>PXIL!L87</f>
        <v>0</v>
      </c>
      <c r="AJ87" s="34">
        <f>PXIL!R87</f>
        <v>0</v>
      </c>
      <c r="AK87" s="34">
        <f>RTM_IEX!L87</f>
        <v>7.74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0.10533599999999999</v>
      </c>
      <c r="AD88">
        <f t="shared" si="4"/>
        <v>12.434664</v>
      </c>
      <c r="AE88">
        <f>'IDT-1'!D88</f>
        <v>0</v>
      </c>
      <c r="AF88" s="24"/>
      <c r="AG88">
        <f t="shared" si="5"/>
        <v>12.434664</v>
      </c>
      <c r="AI88" s="34">
        <f>PXIL!L88</f>
        <v>0</v>
      </c>
      <c r="AJ88" s="34">
        <f>PXIL!R88</f>
        <v>0</v>
      </c>
      <c r="AK88" s="34">
        <f>RTM_IEX!L88</f>
        <v>7.54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0.10374</v>
      </c>
      <c r="AD89">
        <f t="shared" si="4"/>
        <v>12.246259999999999</v>
      </c>
      <c r="AE89">
        <f>'IDT-1'!D89</f>
        <v>0</v>
      </c>
      <c r="AF89" s="24"/>
      <c r="AG89">
        <f t="shared" si="5"/>
        <v>12.246259999999999</v>
      </c>
      <c r="AI89" s="34">
        <f>PXIL!L89</f>
        <v>0</v>
      </c>
      <c r="AJ89" s="34">
        <f>PXIL!R89</f>
        <v>0</v>
      </c>
      <c r="AK89" s="34">
        <f>RTM_IEX!L89</f>
        <v>7.35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9.8867999999999984E-2</v>
      </c>
      <c r="AD90">
        <f t="shared" si="4"/>
        <v>11.671132</v>
      </c>
      <c r="AE90">
        <f>'IDT-1'!D90</f>
        <v>0</v>
      </c>
      <c r="AF90" s="24"/>
      <c r="AG90">
        <f t="shared" si="5"/>
        <v>11.671132</v>
      </c>
      <c r="AI90" s="34">
        <f>PXIL!L90</f>
        <v>0</v>
      </c>
      <c r="AJ90" s="34">
        <f>PXIL!R90</f>
        <v>0</v>
      </c>
      <c r="AK90" s="34">
        <f>RTM_IEX!L90</f>
        <v>6.77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4.9999174304351408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9.8867306415655165E-2</v>
      </c>
      <c r="AD91">
        <f t="shared" si="4"/>
        <v>11.671050124019484</v>
      </c>
      <c r="AE91">
        <f>'IDT-1'!D91</f>
        <v>0</v>
      </c>
      <c r="AF91" s="24"/>
      <c r="AG91">
        <f t="shared" si="5"/>
        <v>11.671050124019484</v>
      </c>
      <c r="AI91" s="34">
        <f>PXIL!L91</f>
        <v>0</v>
      </c>
      <c r="AJ91" s="34">
        <f>PXIL!R91</f>
        <v>0</v>
      </c>
      <c r="AK91" s="34">
        <f>RTM_IEX!L91</f>
        <v>6.77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4.9999174304351408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9.4835306415655171E-2</v>
      </c>
      <c r="AD92">
        <f t="shared" si="4"/>
        <v>11.195082124019486</v>
      </c>
      <c r="AE92">
        <f>'IDT-1'!D92</f>
        <v>0</v>
      </c>
      <c r="AF92" s="24"/>
      <c r="AG92">
        <f t="shared" si="5"/>
        <v>11.195082124019486</v>
      </c>
      <c r="AI92" s="34">
        <f>PXIL!L92</f>
        <v>0</v>
      </c>
      <c r="AJ92" s="34">
        <f>PXIL!R92</f>
        <v>0</v>
      </c>
      <c r="AK92" s="34">
        <f>RTM_IEX!L92</f>
        <v>6.29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4.9999174304351408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8.2655306415655175E-2</v>
      </c>
      <c r="AD93">
        <f t="shared" si="4"/>
        <v>9.7572621240194852</v>
      </c>
      <c r="AE93">
        <f>'IDT-1'!D93</f>
        <v>0</v>
      </c>
      <c r="AF93" s="24"/>
      <c r="AG93">
        <f t="shared" si="5"/>
        <v>9.7572621240194852</v>
      </c>
      <c r="AI93" s="34">
        <f>PXIL!L93</f>
        <v>0</v>
      </c>
      <c r="AJ93" s="34">
        <f>PXIL!R93</f>
        <v>0</v>
      </c>
      <c r="AK93" s="34">
        <f>RTM_IEX!L93</f>
        <v>4.84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4.9999174304351408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8.2655306415655175E-2</v>
      </c>
      <c r="AD94">
        <f t="shared" si="4"/>
        <v>9.7572621240194852</v>
      </c>
      <c r="AE94">
        <f>'IDT-1'!D94</f>
        <v>0</v>
      </c>
      <c r="AF94" s="24"/>
      <c r="AG94">
        <f t="shared" si="5"/>
        <v>9.7572621240194852</v>
      </c>
      <c r="AI94" s="34">
        <f>PXIL!L94</f>
        <v>0</v>
      </c>
      <c r="AJ94" s="34">
        <f>PXIL!R94</f>
        <v>0</v>
      </c>
      <c r="AK94" s="34">
        <f>RTM_IEX!L94</f>
        <v>4.84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4.9999174304351408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7.9211306415655172E-2</v>
      </c>
      <c r="AD95">
        <f t="shared" si="4"/>
        <v>9.3507061240194851</v>
      </c>
      <c r="AE95">
        <f>'IDT-1'!D95</f>
        <v>0</v>
      </c>
      <c r="AF95" s="24"/>
      <c r="AG95">
        <f t="shared" si="5"/>
        <v>9.3507061240194851</v>
      </c>
      <c r="AI95" s="34">
        <f>PXIL!L95</f>
        <v>0</v>
      </c>
      <c r="AJ95" s="34">
        <f>PXIL!R95</f>
        <v>0</v>
      </c>
      <c r="AK95" s="34">
        <f>RTM_IEX!L95</f>
        <v>4.43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4.9999174304351408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7.853930641565518E-2</v>
      </c>
      <c r="AD96">
        <f t="shared" si="4"/>
        <v>9.2713781240194866</v>
      </c>
      <c r="AE96">
        <f>'IDT-1'!D96</f>
        <v>0</v>
      </c>
      <c r="AF96" s="24"/>
      <c r="AG96">
        <f t="shared" si="5"/>
        <v>9.2713781240194866</v>
      </c>
      <c r="AI96" s="34">
        <f>PXIL!L96</f>
        <v>0</v>
      </c>
      <c r="AJ96" s="34">
        <f>PXIL!R96</f>
        <v>0</v>
      </c>
      <c r="AK96" s="34">
        <f>RTM_IEX!L96</f>
        <v>4.3499999999999996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4.9999174304351408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7.7699306415655173E-2</v>
      </c>
      <c r="AD97">
        <f t="shared" si="4"/>
        <v>9.1722181240194853</v>
      </c>
      <c r="AE97">
        <f>'IDT-1'!D97</f>
        <v>0</v>
      </c>
      <c r="AF97" s="24"/>
      <c r="AG97">
        <f t="shared" si="5"/>
        <v>9.1722181240194853</v>
      </c>
      <c r="AI97" s="34">
        <f>PXIL!L97</f>
        <v>0</v>
      </c>
      <c r="AJ97" s="34">
        <f>PXIL!R97</f>
        <v>0</v>
      </c>
      <c r="AK97" s="34">
        <f>RTM_IEX!L97</f>
        <v>4.25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4.9999174304351408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7.6943306415655166E-2</v>
      </c>
      <c r="AD98">
        <f t="shared" si="4"/>
        <v>9.0829741240194846</v>
      </c>
      <c r="AE98">
        <f>'IDT-1'!D98</f>
        <v>0</v>
      </c>
      <c r="AF98" s="24"/>
      <c r="AG98">
        <f t="shared" si="5"/>
        <v>9.0829741240194846</v>
      </c>
      <c r="AI98" s="34">
        <f>PXIL!L98</f>
        <v>0</v>
      </c>
      <c r="AJ98" s="34">
        <f>PXIL!R98</f>
        <v>0</v>
      </c>
      <c r="AK98" s="34">
        <f>RTM_IEX!L98</f>
        <v>4.16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0.11999750501294423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5.4994999999999995E-2</v>
      </c>
      <c r="AB99" s="75">
        <f t="shared" si="6"/>
        <v>0</v>
      </c>
      <c r="AC99">
        <f t="shared" si="6"/>
        <v>2.7441120421087314E-3</v>
      </c>
      <c r="AD99">
        <f t="shared" si="6"/>
        <v>0.32393589297083564</v>
      </c>
      <c r="AE99">
        <f t="shared" ref="AE99:AT99" si="7">SUM(AE3:AE98)/4000</f>
        <v>0</v>
      </c>
      <c r="AG99">
        <f t="shared" si="7"/>
        <v>0.32393589297083564</v>
      </c>
      <c r="AI99">
        <f t="shared" si="7"/>
        <v>0</v>
      </c>
      <c r="AJ99">
        <f t="shared" si="7"/>
        <v>0</v>
      </c>
      <c r="AK99">
        <f t="shared" si="7"/>
        <v>0.15168749999999998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45378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0.48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0.166488</v>
      </c>
      <c r="AD3">
        <f>SUM(B3:AB3,AI3:AV3)-AC3</f>
        <v>19.653511999999999</v>
      </c>
      <c r="AE3">
        <v>0</v>
      </c>
      <c r="AF3" s="24"/>
      <c r="AG3">
        <f>SUM(AD3:AF3)</f>
        <v>19.653511999999999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17.889500000000002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0.15027180000000001</v>
      </c>
      <c r="AD4">
        <f t="shared" ref="AD4:AD67" si="1">SUM(B4:AB4,AI4:AV4)-AC4</f>
        <v>17.739228200000003</v>
      </c>
      <c r="AE4">
        <v>0</v>
      </c>
      <c r="AF4" s="24"/>
      <c r="AG4">
        <f t="shared" ref="AG4:AG67" si="2">SUM(AD4:AF4)</f>
        <v>17.739228200000003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16.777450000000002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0.14093058</v>
      </c>
      <c r="AD5">
        <f t="shared" si="1"/>
        <v>16.636519420000003</v>
      </c>
      <c r="AE5">
        <v>0</v>
      </c>
      <c r="AF5" s="24"/>
      <c r="AG5">
        <f t="shared" si="2"/>
        <v>16.636519420000003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14.09886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0.11843042399999999</v>
      </c>
      <c r="AD6">
        <f t="shared" si="1"/>
        <v>13.980429576000001</v>
      </c>
      <c r="AE6">
        <v>0</v>
      </c>
      <c r="AF6" s="24"/>
      <c r="AG6">
        <f t="shared" si="2"/>
        <v>13.980429576000001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14.19556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0.11924270399999999</v>
      </c>
      <c r="AD7">
        <f t="shared" si="1"/>
        <v>14.076317296000001</v>
      </c>
      <c r="AE7">
        <v>0</v>
      </c>
      <c r="AF7" s="24"/>
      <c r="AG7">
        <f t="shared" si="2"/>
        <v>14.076317296000001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15.45266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0.12980234399999999</v>
      </c>
      <c r="AD8">
        <f t="shared" si="1"/>
        <v>15.322857656</v>
      </c>
      <c r="AE8">
        <v>0</v>
      </c>
      <c r="AF8" s="24"/>
      <c r="AG8">
        <f t="shared" si="2"/>
        <v>15.322857656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16.477679999999999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0.13841251199999999</v>
      </c>
      <c r="AD9">
        <f t="shared" si="1"/>
        <v>16.339267488000001</v>
      </c>
      <c r="AE9">
        <v>0</v>
      </c>
      <c r="AF9" s="24"/>
      <c r="AG9">
        <f t="shared" si="2"/>
        <v>16.339267488000001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16.100549999999998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0.13524461999999998</v>
      </c>
      <c r="AD10">
        <f t="shared" si="1"/>
        <v>15.965305379999998</v>
      </c>
      <c r="AE10">
        <v>0</v>
      </c>
      <c r="AF10" s="24"/>
      <c r="AG10">
        <f t="shared" si="2"/>
        <v>15.965305379999998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16.497019999999999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0.13857496799999999</v>
      </c>
      <c r="AD11">
        <f t="shared" si="1"/>
        <v>16.358445031999999</v>
      </c>
      <c r="AE11">
        <v>0</v>
      </c>
      <c r="AF11" s="24"/>
      <c r="AG11">
        <f t="shared" si="2"/>
        <v>16.358445031999999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14.87246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0.12492866399999999</v>
      </c>
      <c r="AD12">
        <f t="shared" si="1"/>
        <v>14.747531336</v>
      </c>
      <c r="AE12">
        <v>0</v>
      </c>
      <c r="AF12" s="24"/>
      <c r="AG12">
        <f t="shared" si="2"/>
        <v>14.747531336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14.495329999999999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0.12176077199999999</v>
      </c>
      <c r="AD13">
        <f t="shared" si="1"/>
        <v>14.373569227999999</v>
      </c>
      <c r="AE13">
        <v>0</v>
      </c>
      <c r="AF13" s="24"/>
      <c r="AG13">
        <f t="shared" si="2"/>
        <v>14.373569227999999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14.408300000000001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0.12102971999999999</v>
      </c>
      <c r="AD14">
        <f t="shared" si="1"/>
        <v>14.287270280000001</v>
      </c>
      <c r="AE14">
        <v>0</v>
      </c>
      <c r="AF14" s="24"/>
      <c r="AG14">
        <f t="shared" si="2"/>
        <v>14.287270280000001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17.280290000000001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0.145154436</v>
      </c>
      <c r="AD15">
        <f t="shared" si="1"/>
        <v>17.135135564000002</v>
      </c>
      <c r="AE15">
        <v>0</v>
      </c>
      <c r="AF15" s="24"/>
      <c r="AG15">
        <f t="shared" si="2"/>
        <v>17.135135564000002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17.270620000000001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0.14507320800000001</v>
      </c>
      <c r="AD16">
        <f t="shared" si="1"/>
        <v>17.125546792000002</v>
      </c>
      <c r="AE16">
        <v>0</v>
      </c>
      <c r="AF16" s="24"/>
      <c r="AG16">
        <f t="shared" si="2"/>
        <v>17.125546792000002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0.1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0.163296</v>
      </c>
      <c r="AD17">
        <f t="shared" si="1"/>
        <v>19.276704000000002</v>
      </c>
      <c r="AE17">
        <v>0</v>
      </c>
      <c r="AF17" s="24"/>
      <c r="AG17">
        <f t="shared" si="2"/>
        <v>19.276704000000002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0.77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0.16892399999999999</v>
      </c>
      <c r="AD18">
        <f t="shared" si="1"/>
        <v>19.941075999999999</v>
      </c>
      <c r="AE18">
        <v>0</v>
      </c>
      <c r="AF18" s="24"/>
      <c r="AG18">
        <f t="shared" si="2"/>
        <v>19.941075999999999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2.3199999999999998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0.18194399999999999</v>
      </c>
      <c r="AD19">
        <f t="shared" si="1"/>
        <v>21.478055999999999</v>
      </c>
      <c r="AE19">
        <v>0</v>
      </c>
      <c r="AF19" s="24"/>
      <c r="AG19">
        <f t="shared" si="2"/>
        <v>21.478055999999999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1.35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0.17379600000000001</v>
      </c>
      <c r="AD20">
        <f t="shared" si="1"/>
        <v>20.516204000000002</v>
      </c>
      <c r="AE20">
        <v>0</v>
      </c>
      <c r="AF20" s="24"/>
      <c r="AG20">
        <f t="shared" si="2"/>
        <v>20.516204000000002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1.93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0.17866799999999999</v>
      </c>
      <c r="AD21">
        <f t="shared" si="1"/>
        <v>21.091332000000001</v>
      </c>
      <c r="AE21">
        <v>0</v>
      </c>
      <c r="AF21" s="24"/>
      <c r="AG21">
        <f t="shared" si="2"/>
        <v>21.091332000000001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2.5099999999999998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0.18354000000000001</v>
      </c>
      <c r="AD22">
        <f t="shared" si="1"/>
        <v>21.666460000000001</v>
      </c>
      <c r="AE22">
        <v>0</v>
      </c>
      <c r="AF22" s="24"/>
      <c r="AG22">
        <f t="shared" si="2"/>
        <v>21.666460000000001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3.09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0.188412</v>
      </c>
      <c r="AD23">
        <f t="shared" si="1"/>
        <v>22.241588</v>
      </c>
      <c r="AE23">
        <v>0</v>
      </c>
      <c r="AF23" s="24"/>
      <c r="AG23">
        <f t="shared" si="2"/>
        <v>22.241588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7.74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0.22747199999999998</v>
      </c>
      <c r="AD24">
        <f t="shared" si="1"/>
        <v>26.852528</v>
      </c>
      <c r="AE24">
        <v>0</v>
      </c>
      <c r="AF24" s="24"/>
      <c r="AG24">
        <f t="shared" si="2"/>
        <v>26.852528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4.45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0.19983599999999999</v>
      </c>
      <c r="AD25">
        <f t="shared" si="1"/>
        <v>23.590163999999998</v>
      </c>
      <c r="AE25">
        <v>0</v>
      </c>
      <c r="AF25" s="24"/>
      <c r="AG25">
        <f t="shared" si="2"/>
        <v>23.590163999999998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0.18681599999999998</v>
      </c>
      <c r="AD26">
        <f t="shared" si="1"/>
        <v>22.053183999999998</v>
      </c>
      <c r="AE26">
        <v>0</v>
      </c>
      <c r="AF26" s="24"/>
      <c r="AG26">
        <f t="shared" si="2"/>
        <v>22.053183999999998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2.5099999999999998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0.18354000000000001</v>
      </c>
      <c r="AD27">
        <f t="shared" si="1"/>
        <v>21.666460000000001</v>
      </c>
      <c r="AE27">
        <v>0</v>
      </c>
      <c r="AF27" s="24"/>
      <c r="AG27">
        <f t="shared" si="2"/>
        <v>21.666460000000001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6.87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0.220164</v>
      </c>
      <c r="AD28">
        <f t="shared" si="1"/>
        <v>25.989836</v>
      </c>
      <c r="AE28">
        <v>0</v>
      </c>
      <c r="AF28" s="24"/>
      <c r="AG28">
        <f t="shared" si="2"/>
        <v>25.989836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8.51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0.23394000000000001</v>
      </c>
      <c r="AD29">
        <f t="shared" si="1"/>
        <v>27.616060000000001</v>
      </c>
      <c r="AE29">
        <v>0</v>
      </c>
      <c r="AF29" s="24"/>
      <c r="AG29">
        <f t="shared" si="2"/>
        <v>27.616060000000001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5.42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0.20798399999999997</v>
      </c>
      <c r="AD30">
        <f t="shared" si="1"/>
        <v>24.552015999999998</v>
      </c>
      <c r="AE30">
        <v>0</v>
      </c>
      <c r="AF30" s="24"/>
      <c r="AG30">
        <f t="shared" si="2"/>
        <v>24.552015999999998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2.13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0.18034799999999998</v>
      </c>
      <c r="AD31">
        <f t="shared" si="1"/>
        <v>21.289652</v>
      </c>
      <c r="AE31">
        <v>0</v>
      </c>
      <c r="AF31" s="24"/>
      <c r="AG31">
        <f t="shared" si="2"/>
        <v>21.289652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3.96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0.19572000000000001</v>
      </c>
      <c r="AD32">
        <f t="shared" si="1"/>
        <v>23.104279999999999</v>
      </c>
      <c r="AE32">
        <v>0</v>
      </c>
      <c r="AF32" s="24"/>
      <c r="AG32">
        <f t="shared" si="2"/>
        <v>23.104279999999999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3.96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0.19572000000000001</v>
      </c>
      <c r="AD33">
        <f t="shared" si="1"/>
        <v>23.104279999999999</v>
      </c>
      <c r="AE33">
        <v>0</v>
      </c>
      <c r="AF33" s="24"/>
      <c r="AG33">
        <f t="shared" si="2"/>
        <v>23.104279999999999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7.25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0.22335599999999997</v>
      </c>
      <c r="AD34">
        <f t="shared" si="1"/>
        <v>26.366644000000001</v>
      </c>
      <c r="AE34">
        <v>0</v>
      </c>
      <c r="AF34" s="24"/>
      <c r="AG34">
        <f t="shared" si="2"/>
        <v>26.366644000000001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3.77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0.20311199999999999</v>
      </c>
      <c r="AD35">
        <f t="shared" si="1"/>
        <v>23.976887999999999</v>
      </c>
      <c r="AE35">
        <v>0</v>
      </c>
      <c r="AF35" s="24"/>
      <c r="AG35">
        <f t="shared" si="2"/>
        <v>23.976887999999999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1.07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0.204708</v>
      </c>
      <c r="AD36">
        <f t="shared" si="1"/>
        <v>24.165292000000001</v>
      </c>
      <c r="AE36">
        <v>0</v>
      </c>
      <c r="AF36" s="24"/>
      <c r="AG36">
        <f t="shared" si="2"/>
        <v>24.165292000000001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5.03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0.21117599999999997</v>
      </c>
      <c r="AD37">
        <f t="shared" si="1"/>
        <v>24.928824000000002</v>
      </c>
      <c r="AE37">
        <v>0</v>
      </c>
      <c r="AF37" s="24"/>
      <c r="AG37">
        <f t="shared" si="2"/>
        <v>24.928824000000002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5.8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0.22259999999999999</v>
      </c>
      <c r="AD38">
        <f t="shared" si="1"/>
        <v>26.2774</v>
      </c>
      <c r="AE38">
        <v>0</v>
      </c>
      <c r="AF38" s="24"/>
      <c r="AG38">
        <f t="shared" si="2"/>
        <v>26.2774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7.16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0.207984</v>
      </c>
      <c r="AD39">
        <f t="shared" si="1"/>
        <v>24.552015999999998</v>
      </c>
      <c r="AE39">
        <v>0</v>
      </c>
      <c r="AF39" s="24"/>
      <c r="AG39">
        <f t="shared" si="2"/>
        <v>24.552015999999998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5.42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0.188412</v>
      </c>
      <c r="AD40">
        <f t="shared" si="1"/>
        <v>22.241588</v>
      </c>
      <c r="AE40">
        <v>0</v>
      </c>
      <c r="AF40" s="24"/>
      <c r="AG40">
        <f t="shared" si="2"/>
        <v>22.241588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3.09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0.19983599999999999</v>
      </c>
      <c r="AD41">
        <f t="shared" si="1"/>
        <v>23.590163999999998</v>
      </c>
      <c r="AE41">
        <v>0</v>
      </c>
      <c r="AF41" s="24"/>
      <c r="AG41">
        <f t="shared" si="2"/>
        <v>23.590163999999998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4.45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0.18925199999999998</v>
      </c>
      <c r="AD42">
        <f t="shared" si="1"/>
        <v>22.340748000000001</v>
      </c>
      <c r="AE42">
        <v>0</v>
      </c>
      <c r="AF42" s="24"/>
      <c r="AG42">
        <f t="shared" si="2"/>
        <v>22.340748000000001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3.19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0.179508</v>
      </c>
      <c r="AD43">
        <f t="shared" si="1"/>
        <v>21.190492000000003</v>
      </c>
      <c r="AE43">
        <v>0</v>
      </c>
      <c r="AF43" s="24"/>
      <c r="AG43">
        <f t="shared" si="2"/>
        <v>21.190492000000003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2.0299999999999998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0.20714399999999999</v>
      </c>
      <c r="AD44">
        <f t="shared" si="1"/>
        <v>24.452856000000001</v>
      </c>
      <c r="AE44">
        <v>0</v>
      </c>
      <c r="AF44" s="24"/>
      <c r="AG44">
        <f t="shared" si="2"/>
        <v>24.452856000000001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5.32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0.18194399999999999</v>
      </c>
      <c r="AD45">
        <f t="shared" si="1"/>
        <v>21.478055999999999</v>
      </c>
      <c r="AE45">
        <v>0</v>
      </c>
      <c r="AF45" s="24"/>
      <c r="AG45">
        <f t="shared" si="2"/>
        <v>21.478055999999999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2.3199999999999998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0.19739999999999999</v>
      </c>
      <c r="AD46">
        <f t="shared" si="1"/>
        <v>23.302600000000002</v>
      </c>
      <c r="AE46">
        <v>0</v>
      </c>
      <c r="AF46" s="24"/>
      <c r="AG46">
        <f t="shared" si="2"/>
        <v>23.302600000000002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4.16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0.17135999999999998</v>
      </c>
      <c r="AD47">
        <f t="shared" si="1"/>
        <v>20.228639999999999</v>
      </c>
      <c r="AE47">
        <v>0</v>
      </c>
      <c r="AF47" s="24"/>
      <c r="AG47">
        <f t="shared" si="2"/>
        <v>20.228639999999999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1.06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15.820119999999999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0.13288900799999998</v>
      </c>
      <c r="AD48">
        <f t="shared" si="1"/>
        <v>15.687230992</v>
      </c>
      <c r="AE48">
        <v>0</v>
      </c>
      <c r="AF48" s="24"/>
      <c r="AG48">
        <f t="shared" si="2"/>
        <v>15.687230992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18.179600000000001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0.15270864000000001</v>
      </c>
      <c r="AD49">
        <f t="shared" si="1"/>
        <v>18.02689136</v>
      </c>
      <c r="AE49">
        <v>0</v>
      </c>
      <c r="AF49" s="24"/>
      <c r="AG49">
        <f t="shared" si="2"/>
        <v>18.02689136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0.18194399999999999</v>
      </c>
      <c r="AD50">
        <f t="shared" si="1"/>
        <v>21.478055999999999</v>
      </c>
      <c r="AE50">
        <v>0</v>
      </c>
      <c r="AF50" s="24"/>
      <c r="AG50">
        <f t="shared" si="2"/>
        <v>21.478055999999999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2.3199999999999998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0.21201599999999998</v>
      </c>
      <c r="AD51">
        <f t="shared" si="1"/>
        <v>25.027984000000004</v>
      </c>
      <c r="AE51">
        <v>0</v>
      </c>
      <c r="AF51" s="24"/>
      <c r="AG51">
        <f t="shared" si="2"/>
        <v>25.027984000000004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5.9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0.22259999999999999</v>
      </c>
      <c r="AD52">
        <f t="shared" si="1"/>
        <v>26.2774</v>
      </c>
      <c r="AE52">
        <v>0</v>
      </c>
      <c r="AF52" s="24"/>
      <c r="AG52">
        <f t="shared" si="2"/>
        <v>26.2774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7.16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0.18681599999999998</v>
      </c>
      <c r="AD53">
        <f t="shared" si="1"/>
        <v>22.053183999999998</v>
      </c>
      <c r="AE53">
        <v>0</v>
      </c>
      <c r="AF53" s="24"/>
      <c r="AG53">
        <f t="shared" si="2"/>
        <v>22.053183999999998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0.19412399999999999</v>
      </c>
      <c r="AD54">
        <f t="shared" si="1"/>
        <v>22.915876000000001</v>
      </c>
      <c r="AE54">
        <v>0</v>
      </c>
      <c r="AF54" s="24"/>
      <c r="AG54">
        <f t="shared" si="2"/>
        <v>22.915876000000001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3.77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0.17379599999999998</v>
      </c>
      <c r="AD55">
        <f t="shared" si="1"/>
        <v>20.516204000000002</v>
      </c>
      <c r="AE55">
        <v>0</v>
      </c>
      <c r="AF55" s="24"/>
      <c r="AG55">
        <f t="shared" si="2"/>
        <v>20.516204000000002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1.35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0.17463599999999999</v>
      </c>
      <c r="AD56">
        <f t="shared" si="1"/>
        <v>20.615364</v>
      </c>
      <c r="AE56">
        <v>0</v>
      </c>
      <c r="AF56" s="24"/>
      <c r="AG56">
        <f t="shared" si="2"/>
        <v>20.615364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1.45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0.22175999999999998</v>
      </c>
      <c r="AD57">
        <f t="shared" si="1"/>
        <v>26.178239999999999</v>
      </c>
      <c r="AE57">
        <v>0</v>
      </c>
      <c r="AF57" s="24"/>
      <c r="AG57">
        <f t="shared" si="2"/>
        <v>26.178239999999999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7.06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0.216888</v>
      </c>
      <c r="AD58">
        <f t="shared" si="1"/>
        <v>25.603111999999999</v>
      </c>
      <c r="AE58">
        <v>0</v>
      </c>
      <c r="AF58" s="24"/>
      <c r="AG58">
        <f t="shared" si="2"/>
        <v>25.603111999999999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6.48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0.216888</v>
      </c>
      <c r="AD59">
        <f t="shared" si="1"/>
        <v>25.603111999999999</v>
      </c>
      <c r="AE59">
        <v>0</v>
      </c>
      <c r="AF59" s="24"/>
      <c r="AG59">
        <f t="shared" si="2"/>
        <v>25.603111999999999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6.48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0.22503599999999999</v>
      </c>
      <c r="AD60">
        <f t="shared" si="1"/>
        <v>26.564964</v>
      </c>
      <c r="AE60">
        <v>0</v>
      </c>
      <c r="AF60" s="24"/>
      <c r="AG60">
        <f t="shared" si="2"/>
        <v>26.564964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7.45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0.25342799999999999</v>
      </c>
      <c r="AD61">
        <f t="shared" si="1"/>
        <v>29.916572000000002</v>
      </c>
      <c r="AE61">
        <v>0</v>
      </c>
      <c r="AF61" s="24"/>
      <c r="AG61">
        <f t="shared" si="2"/>
        <v>29.916572000000002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10.83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0.22259999999999999</v>
      </c>
      <c r="AD62">
        <f t="shared" si="1"/>
        <v>26.2774</v>
      </c>
      <c r="AE62">
        <v>0</v>
      </c>
      <c r="AF62" s="24"/>
      <c r="AG62">
        <f t="shared" si="2"/>
        <v>26.2774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7.16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0.21201599999999998</v>
      </c>
      <c r="AD63">
        <f t="shared" si="1"/>
        <v>25.027984000000004</v>
      </c>
      <c r="AE63">
        <v>0</v>
      </c>
      <c r="AF63" s="24"/>
      <c r="AG63">
        <f t="shared" si="2"/>
        <v>25.027984000000004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5.9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0.19983599999999999</v>
      </c>
      <c r="AD64">
        <f t="shared" si="1"/>
        <v>23.590163999999998</v>
      </c>
      <c r="AE64">
        <v>0</v>
      </c>
      <c r="AF64" s="24"/>
      <c r="AG64">
        <f t="shared" si="2"/>
        <v>23.590163999999998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4.45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0.21932399999999999</v>
      </c>
      <c r="AD65">
        <f t="shared" si="1"/>
        <v>25.890675999999999</v>
      </c>
      <c r="AE65">
        <v>0</v>
      </c>
      <c r="AF65" s="24"/>
      <c r="AG65">
        <f t="shared" si="2"/>
        <v>25.890675999999999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6.77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0.23393999999999998</v>
      </c>
      <c r="AD66">
        <f t="shared" si="1"/>
        <v>27.616060000000001</v>
      </c>
      <c r="AE66">
        <v>0</v>
      </c>
      <c r="AF66" s="24"/>
      <c r="AG66">
        <f t="shared" si="2"/>
        <v>27.616060000000001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8.51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0.20386799999999999</v>
      </c>
      <c r="AD67">
        <f t="shared" si="1"/>
        <v>24.066132</v>
      </c>
      <c r="AE67">
        <v>0</v>
      </c>
      <c r="AF67" s="24"/>
      <c r="AG67">
        <f t="shared" si="2"/>
        <v>24.066132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4.93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0.23637599999999998</v>
      </c>
      <c r="AD68">
        <f t="shared" ref="AD68:AD98" si="4">SUM(B68:AB68,AI68:AV68)-AC68</f>
        <v>27.903624000000001</v>
      </c>
      <c r="AE68">
        <v>0</v>
      </c>
      <c r="AF68" s="24"/>
      <c r="AG68">
        <f t="shared" ref="AG68:AG98" si="5">SUM(AD68:AF68)</f>
        <v>27.903624000000001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8.8000000000000007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0.22259999999999999</v>
      </c>
      <c r="AD69">
        <f t="shared" si="4"/>
        <v>26.2774</v>
      </c>
      <c r="AE69">
        <v>0</v>
      </c>
      <c r="AF69" s="24"/>
      <c r="AG69">
        <f t="shared" si="5"/>
        <v>26.2774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7.16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0.21445199999999998</v>
      </c>
      <c r="AD70">
        <f t="shared" si="4"/>
        <v>25.315548</v>
      </c>
      <c r="AE70">
        <v>0</v>
      </c>
      <c r="AF70" s="24"/>
      <c r="AG70">
        <f t="shared" si="5"/>
        <v>25.315548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6.19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0.25586399999999998</v>
      </c>
      <c r="AD71">
        <f t="shared" si="4"/>
        <v>30.204136000000002</v>
      </c>
      <c r="AE71">
        <v>0</v>
      </c>
      <c r="AF71" s="24"/>
      <c r="AG71">
        <f t="shared" si="5"/>
        <v>30.204136000000002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11.12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0.25258799999999998</v>
      </c>
      <c r="AD72">
        <f t="shared" si="4"/>
        <v>29.817412000000001</v>
      </c>
      <c r="AE72">
        <v>0</v>
      </c>
      <c r="AF72" s="24"/>
      <c r="AG72">
        <f t="shared" si="5"/>
        <v>29.817412000000001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10.73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0.24368399999999998</v>
      </c>
      <c r="AD73">
        <f t="shared" si="4"/>
        <v>28.766316</v>
      </c>
      <c r="AE73">
        <v>0</v>
      </c>
      <c r="AF73" s="24"/>
      <c r="AG73">
        <f t="shared" si="5"/>
        <v>28.766316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9.67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0.22822799999999999</v>
      </c>
      <c r="AD74">
        <f t="shared" si="4"/>
        <v>26.941772</v>
      </c>
      <c r="AE74">
        <v>0</v>
      </c>
      <c r="AF74" s="24"/>
      <c r="AG74">
        <f t="shared" si="5"/>
        <v>26.941772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7.83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0.25746000000000002</v>
      </c>
      <c r="AD75">
        <f t="shared" si="4"/>
        <v>30.392539999999997</v>
      </c>
      <c r="AE75">
        <v>0</v>
      </c>
      <c r="AF75" s="24"/>
      <c r="AG75">
        <f t="shared" si="5"/>
        <v>30.392539999999997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11.31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0.22259999999999999</v>
      </c>
      <c r="AD76">
        <f t="shared" si="4"/>
        <v>26.2774</v>
      </c>
      <c r="AE76">
        <v>0</v>
      </c>
      <c r="AF76" s="24"/>
      <c r="AG76">
        <f t="shared" si="5"/>
        <v>26.2774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7.16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0.21932399999999999</v>
      </c>
      <c r="AD77">
        <f t="shared" si="4"/>
        <v>25.890675999999999</v>
      </c>
      <c r="AE77">
        <v>0</v>
      </c>
      <c r="AF77" s="24"/>
      <c r="AG77">
        <f t="shared" si="5"/>
        <v>25.890675999999999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6.77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0.21932399999999999</v>
      </c>
      <c r="AD78">
        <f t="shared" si="4"/>
        <v>25.890675999999999</v>
      </c>
      <c r="AE78">
        <v>0</v>
      </c>
      <c r="AF78" s="24"/>
      <c r="AG78">
        <f t="shared" si="5"/>
        <v>25.890675999999999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6.77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0.22091999999999998</v>
      </c>
      <c r="AD79">
        <f t="shared" si="4"/>
        <v>26.079080000000001</v>
      </c>
      <c r="AE79">
        <v>0</v>
      </c>
      <c r="AF79" s="24"/>
      <c r="AG79">
        <f t="shared" si="5"/>
        <v>26.079080000000001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6.96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0.23393999999999998</v>
      </c>
      <c r="AD80">
        <f t="shared" si="4"/>
        <v>27.616060000000001</v>
      </c>
      <c r="AE80">
        <v>0</v>
      </c>
      <c r="AF80" s="24"/>
      <c r="AG80">
        <f t="shared" si="5"/>
        <v>27.616060000000001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8.51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0.22822799999999999</v>
      </c>
      <c r="AD81">
        <f t="shared" si="4"/>
        <v>26.941772</v>
      </c>
      <c r="AE81">
        <v>0</v>
      </c>
      <c r="AF81" s="24"/>
      <c r="AG81">
        <f t="shared" si="5"/>
        <v>26.941772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7.83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0.23393999999999998</v>
      </c>
      <c r="AD82">
        <f t="shared" si="4"/>
        <v>27.616060000000001</v>
      </c>
      <c r="AE82">
        <v>0</v>
      </c>
      <c r="AF82" s="24"/>
      <c r="AG82">
        <f t="shared" si="5"/>
        <v>27.616060000000001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8.51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0.24284399999999998</v>
      </c>
      <c r="AD83">
        <f t="shared" si="4"/>
        <v>28.667155999999999</v>
      </c>
      <c r="AE83">
        <v>0</v>
      </c>
      <c r="AF83" s="24"/>
      <c r="AG83">
        <f t="shared" si="5"/>
        <v>28.667155999999999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9.3800000000000008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0.24124799999999996</v>
      </c>
      <c r="AD84">
        <f t="shared" si="4"/>
        <v>28.478752</v>
      </c>
      <c r="AE84">
        <v>0</v>
      </c>
      <c r="AF84" s="24"/>
      <c r="AG84">
        <f t="shared" si="5"/>
        <v>28.478752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10.35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0.24939599999999998</v>
      </c>
      <c r="AD85">
        <f t="shared" si="4"/>
        <v>29.440603999999997</v>
      </c>
      <c r="AE85">
        <v>0</v>
      </c>
      <c r="AF85" s="24"/>
      <c r="AG85">
        <f t="shared" si="5"/>
        <v>29.440603999999997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9.2799999999999994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0.24040799999999996</v>
      </c>
      <c r="AD86">
        <f t="shared" si="4"/>
        <v>28.379591999999999</v>
      </c>
      <c r="AE86">
        <v>0</v>
      </c>
      <c r="AF86" s="24"/>
      <c r="AG86">
        <f t="shared" si="5"/>
        <v>28.379591999999999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6.09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0.213612</v>
      </c>
      <c r="AD87">
        <f t="shared" si="4"/>
        <v>25.216387999999998</v>
      </c>
      <c r="AE87">
        <v>0</v>
      </c>
      <c r="AF87" s="24"/>
      <c r="AG87">
        <f t="shared" si="5"/>
        <v>25.216387999999998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0.20311199999999999</v>
      </c>
      <c r="AD88">
        <f t="shared" si="4"/>
        <v>23.976887999999999</v>
      </c>
      <c r="AE88">
        <v>0</v>
      </c>
      <c r="AF88" s="24"/>
      <c r="AG88">
        <f t="shared" si="5"/>
        <v>23.976887999999999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0.20227199999999998</v>
      </c>
      <c r="AD89">
        <f t="shared" si="4"/>
        <v>23.877727999999998</v>
      </c>
      <c r="AE89">
        <v>0</v>
      </c>
      <c r="AF89" s="24"/>
      <c r="AG89">
        <f t="shared" si="5"/>
        <v>23.877727999999998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1.84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0.17791199999999999</v>
      </c>
      <c r="AD90">
        <f t="shared" si="4"/>
        <v>21.002088000000001</v>
      </c>
      <c r="AE90">
        <v>0</v>
      </c>
      <c r="AF90" s="24"/>
      <c r="AG90">
        <f t="shared" si="5"/>
        <v>21.002088000000001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0.185976</v>
      </c>
      <c r="AD91">
        <f t="shared" si="4"/>
        <v>21.954024</v>
      </c>
      <c r="AE91">
        <v>0</v>
      </c>
      <c r="AF91" s="24"/>
      <c r="AG91">
        <f t="shared" si="5"/>
        <v>21.954024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4.16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0.19739999999999999</v>
      </c>
      <c r="AD92">
        <f t="shared" si="4"/>
        <v>23.302600000000002</v>
      </c>
      <c r="AE92">
        <v>0</v>
      </c>
      <c r="AF92" s="24"/>
      <c r="AG92">
        <f t="shared" si="5"/>
        <v>23.302600000000002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4.25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0.198156</v>
      </c>
      <c r="AD93">
        <f t="shared" si="4"/>
        <v>23.391843999999999</v>
      </c>
      <c r="AE93">
        <v>0</v>
      </c>
      <c r="AF93" s="24"/>
      <c r="AG93">
        <f t="shared" si="5"/>
        <v>23.391843999999999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3.09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0.188412</v>
      </c>
      <c r="AD94">
        <f t="shared" si="4"/>
        <v>22.241588</v>
      </c>
      <c r="AE94">
        <v>0</v>
      </c>
      <c r="AF94" s="24"/>
      <c r="AG94">
        <f t="shared" si="5"/>
        <v>22.241588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5.8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0.211176</v>
      </c>
      <c r="AD95">
        <f t="shared" si="4"/>
        <v>24.928824000000002</v>
      </c>
      <c r="AE95">
        <v>0</v>
      </c>
      <c r="AF95" s="24"/>
      <c r="AG95">
        <f t="shared" si="5"/>
        <v>24.928824000000002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3.48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0.191688</v>
      </c>
      <c r="AD96">
        <f t="shared" si="4"/>
        <v>22.628312000000001</v>
      </c>
      <c r="AE96">
        <v>0</v>
      </c>
      <c r="AF96" s="24"/>
      <c r="AG96">
        <f t="shared" si="5"/>
        <v>22.628312000000001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0.39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0.16573199999999999</v>
      </c>
      <c r="AD97">
        <f t="shared" si="4"/>
        <v>19.564268000000002</v>
      </c>
      <c r="AE97">
        <v>0</v>
      </c>
      <c r="AF97" s="24"/>
      <c r="AG97">
        <f t="shared" si="5"/>
        <v>19.564268000000002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17.9862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0.15108407999999998</v>
      </c>
      <c r="AD98">
        <f t="shared" si="4"/>
        <v>17.83511592</v>
      </c>
      <c r="AE98">
        <v>0</v>
      </c>
      <c r="AF98" s="24"/>
      <c r="AG98">
        <f t="shared" si="5"/>
        <v>17.83511592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0.45125054999999936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3.8019999999999998E-2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4.690081619999998E-3</v>
      </c>
      <c r="AD99">
        <f t="shared" si="6"/>
        <v>0.55365296838</v>
      </c>
      <c r="AE99">
        <f t="shared" ref="AE99:AT99" si="8">SUM(AE3:AE98)/4000</f>
        <v>0</v>
      </c>
      <c r="AG99">
        <f t="shared" si="8"/>
        <v>0.55365296838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6.9072500000000009E-2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45378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'[1]27'!B5</f>
        <v>270</v>
      </c>
      <c r="C3" s="16">
        <f>'[1]27'!C5</f>
        <v>0</v>
      </c>
      <c r="D3" s="16">
        <f>'[1]27'!D5</f>
        <v>30</v>
      </c>
      <c r="E3" s="16">
        <f>'[1]27'!E5</f>
        <v>0</v>
      </c>
      <c r="F3" s="15">
        <f>SUM(B3:E3)</f>
        <v>300</v>
      </c>
      <c r="G3" s="15">
        <f>'[1]27'!H5</f>
        <v>0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'[1]27'!B6</f>
        <v>270</v>
      </c>
      <c r="C4" s="16">
        <f>'[1]27'!C6</f>
        <v>0</v>
      </c>
      <c r="D4" s="16">
        <f>'[1]27'!D6</f>
        <v>30</v>
      </c>
      <c r="E4" s="16">
        <f>'[1]27'!E6</f>
        <v>0</v>
      </c>
      <c r="F4" s="15">
        <f>SUM(B4:E4)</f>
        <v>300</v>
      </c>
      <c r="G4" s="15">
        <f>'[1]27'!H6</f>
        <v>0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'[1]27'!B7</f>
        <v>270</v>
      </c>
      <c r="C5" s="16">
        <f>'[1]27'!C7</f>
        <v>0</v>
      </c>
      <c r="D5" s="16">
        <f>'[1]27'!D7</f>
        <v>30</v>
      </c>
      <c r="E5" s="16">
        <f>'[1]27'!E7</f>
        <v>0</v>
      </c>
      <c r="F5" s="15">
        <f t="shared" ref="F5:F68" si="6">SUM(B5:E5)</f>
        <v>300</v>
      </c>
      <c r="G5" s="15">
        <f>'[1]27'!H7</f>
        <v>0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'[1]27'!B8</f>
        <v>270</v>
      </c>
      <c r="C6" s="16">
        <f>'[1]27'!C8</f>
        <v>0</v>
      </c>
      <c r="D6" s="16">
        <f>'[1]27'!D8</f>
        <v>30</v>
      </c>
      <c r="E6" s="16">
        <f>'[1]27'!E8</f>
        <v>0</v>
      </c>
      <c r="F6" s="15">
        <f t="shared" si="6"/>
        <v>300</v>
      </c>
      <c r="G6" s="15">
        <f>'[1]27'!H8</f>
        <v>0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'[1]27'!B9</f>
        <v>270</v>
      </c>
      <c r="C7" s="16">
        <f>'[1]27'!C9</f>
        <v>0</v>
      </c>
      <c r="D7" s="16">
        <f>'[1]27'!D9</f>
        <v>30</v>
      </c>
      <c r="E7" s="16">
        <f>'[1]27'!E9</f>
        <v>0</v>
      </c>
      <c r="F7" s="15">
        <f t="shared" si="6"/>
        <v>300</v>
      </c>
      <c r="G7" s="15">
        <f>'[1]27'!H9</f>
        <v>0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'[1]27'!B10</f>
        <v>270</v>
      </c>
      <c r="C8" s="16">
        <f>'[1]27'!C10</f>
        <v>0</v>
      </c>
      <c r="D8" s="16">
        <f>'[1]27'!D10</f>
        <v>30</v>
      </c>
      <c r="E8" s="16">
        <f>'[1]27'!E10</f>
        <v>0</v>
      </c>
      <c r="F8" s="15">
        <f t="shared" si="6"/>
        <v>300</v>
      </c>
      <c r="G8" s="15">
        <f>'[1]27'!H10</f>
        <v>0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'[1]27'!B11</f>
        <v>270</v>
      </c>
      <c r="C9" s="16">
        <f>'[1]27'!C11</f>
        <v>0</v>
      </c>
      <c r="D9" s="16">
        <f>'[1]27'!D11</f>
        <v>30</v>
      </c>
      <c r="E9" s="16">
        <f>'[1]27'!E11</f>
        <v>0</v>
      </c>
      <c r="F9" s="15">
        <f t="shared" si="6"/>
        <v>300</v>
      </c>
      <c r="G9" s="15">
        <f>'[1]27'!H11</f>
        <v>0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'[1]27'!B12</f>
        <v>270</v>
      </c>
      <c r="C10" s="16">
        <f>'[1]27'!C12</f>
        <v>0</v>
      </c>
      <c r="D10" s="16">
        <f>'[1]27'!D12</f>
        <v>30</v>
      </c>
      <c r="E10" s="16">
        <f>'[1]27'!E12</f>
        <v>0</v>
      </c>
      <c r="F10" s="15">
        <f t="shared" si="6"/>
        <v>300</v>
      </c>
      <c r="G10" s="15">
        <f>'[1]27'!H12</f>
        <v>0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'[1]27'!B13</f>
        <v>270</v>
      </c>
      <c r="C11" s="16">
        <f>'[1]27'!C13</f>
        <v>0</v>
      </c>
      <c r="D11" s="16">
        <f>'[1]27'!D13</f>
        <v>30</v>
      </c>
      <c r="E11" s="16">
        <f>'[1]27'!E13</f>
        <v>0</v>
      </c>
      <c r="F11" s="15">
        <f t="shared" si="6"/>
        <v>300</v>
      </c>
      <c r="G11" s="15">
        <f>'[1]27'!H13</f>
        <v>0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'[1]27'!B14</f>
        <v>270</v>
      </c>
      <c r="C12" s="16">
        <f>'[1]27'!C14</f>
        <v>0</v>
      </c>
      <c r="D12" s="16">
        <f>'[1]27'!D14</f>
        <v>30</v>
      </c>
      <c r="E12" s="16">
        <f>'[1]27'!E14</f>
        <v>0</v>
      </c>
      <c r="F12" s="15">
        <f t="shared" si="6"/>
        <v>300</v>
      </c>
      <c r="G12" s="15">
        <f>'[1]27'!H14</f>
        <v>0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'[1]27'!B15</f>
        <v>270</v>
      </c>
      <c r="C13" s="16">
        <f>'[1]27'!C15</f>
        <v>0</v>
      </c>
      <c r="D13" s="16">
        <f>'[1]27'!D15</f>
        <v>30</v>
      </c>
      <c r="E13" s="16">
        <f>'[1]27'!E15</f>
        <v>0</v>
      </c>
      <c r="F13" s="15">
        <f t="shared" si="6"/>
        <v>300</v>
      </c>
      <c r="G13" s="15">
        <f>'[1]27'!H15</f>
        <v>0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'[1]27'!B16</f>
        <v>270</v>
      </c>
      <c r="C14" s="16">
        <f>'[1]27'!C16</f>
        <v>0</v>
      </c>
      <c r="D14" s="16">
        <f>'[1]27'!D16</f>
        <v>30</v>
      </c>
      <c r="E14" s="16">
        <f>'[1]27'!E16</f>
        <v>0</v>
      </c>
      <c r="F14" s="15">
        <f t="shared" si="6"/>
        <v>300</v>
      </c>
      <c r="G14" s="15">
        <f>'[1]27'!H16</f>
        <v>0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'[1]27'!B17</f>
        <v>270</v>
      </c>
      <c r="C15" s="16">
        <f>'[1]27'!C17</f>
        <v>0</v>
      </c>
      <c r="D15" s="16">
        <f>'[1]27'!D17</f>
        <v>30</v>
      </c>
      <c r="E15" s="16">
        <f>'[1]27'!E17</f>
        <v>0</v>
      </c>
      <c r="F15" s="15">
        <f t="shared" si="6"/>
        <v>300</v>
      </c>
      <c r="G15" s="15">
        <f>'[1]27'!H17</f>
        <v>0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'[1]27'!B18</f>
        <v>270</v>
      </c>
      <c r="C16" s="16">
        <f>'[1]27'!C18</f>
        <v>0</v>
      </c>
      <c r="D16" s="16">
        <f>'[1]27'!D18</f>
        <v>30</v>
      </c>
      <c r="E16" s="16">
        <f>'[1]27'!E18</f>
        <v>0</v>
      </c>
      <c r="F16" s="15">
        <f t="shared" si="6"/>
        <v>300</v>
      </c>
      <c r="G16" s="15">
        <f>'[1]27'!H18</f>
        <v>0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'[1]27'!B19</f>
        <v>270</v>
      </c>
      <c r="C17" s="16">
        <f>'[1]27'!C19</f>
        <v>0</v>
      </c>
      <c r="D17" s="16">
        <f>'[1]27'!D19</f>
        <v>30</v>
      </c>
      <c r="E17" s="16">
        <f>'[1]27'!E19</f>
        <v>0</v>
      </c>
      <c r="F17" s="15">
        <f t="shared" si="6"/>
        <v>300</v>
      </c>
      <c r="G17" s="15">
        <f>'[1]27'!H19</f>
        <v>0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'[1]27'!B20</f>
        <v>270</v>
      </c>
      <c r="C18" s="16">
        <f>'[1]27'!C20</f>
        <v>0</v>
      </c>
      <c r="D18" s="16">
        <f>'[1]27'!D20</f>
        <v>30</v>
      </c>
      <c r="E18" s="16">
        <f>'[1]27'!E20</f>
        <v>0</v>
      </c>
      <c r="F18" s="15">
        <f t="shared" si="6"/>
        <v>300</v>
      </c>
      <c r="G18" s="15">
        <f>'[1]27'!H20</f>
        <v>0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'[1]27'!B21</f>
        <v>270</v>
      </c>
      <c r="C19" s="16">
        <f>'[1]27'!C21</f>
        <v>0</v>
      </c>
      <c r="D19" s="16">
        <f>'[1]27'!D21</f>
        <v>30</v>
      </c>
      <c r="E19" s="16">
        <f>'[1]27'!E21</f>
        <v>0</v>
      </c>
      <c r="F19" s="15">
        <f t="shared" si="6"/>
        <v>300</v>
      </c>
      <c r="G19" s="15">
        <f>'[1]27'!H21</f>
        <v>0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'[1]27'!B22</f>
        <v>270</v>
      </c>
      <c r="C20" s="16">
        <f>'[1]27'!C22</f>
        <v>0</v>
      </c>
      <c r="D20" s="16">
        <f>'[1]27'!D22</f>
        <v>30</v>
      </c>
      <c r="E20" s="16">
        <f>'[1]27'!E22</f>
        <v>0</v>
      </c>
      <c r="F20" s="15">
        <f t="shared" si="6"/>
        <v>300</v>
      </c>
      <c r="G20" s="15">
        <f>'[1]27'!H22</f>
        <v>0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'[1]27'!B23</f>
        <v>270</v>
      </c>
      <c r="C21" s="16">
        <f>'[1]27'!C23</f>
        <v>0</v>
      </c>
      <c r="D21" s="16">
        <f>'[1]27'!D23</f>
        <v>30</v>
      </c>
      <c r="E21" s="16">
        <f>'[1]27'!E23</f>
        <v>0</v>
      </c>
      <c r="F21" s="15">
        <f t="shared" si="6"/>
        <v>300</v>
      </c>
      <c r="G21" s="15">
        <f>'[1]27'!H23</f>
        <v>0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'[1]27'!B24</f>
        <v>270</v>
      </c>
      <c r="C22" s="16">
        <f>'[1]27'!C24</f>
        <v>0</v>
      </c>
      <c r="D22" s="16">
        <f>'[1]27'!D24</f>
        <v>30</v>
      </c>
      <c r="E22" s="16">
        <f>'[1]27'!E24</f>
        <v>0</v>
      </c>
      <c r="F22" s="15">
        <f t="shared" si="6"/>
        <v>300</v>
      </c>
      <c r="G22" s="15">
        <f>'[1]27'!H24</f>
        <v>0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'[1]27'!B25</f>
        <v>270</v>
      </c>
      <c r="C23" s="16">
        <f>'[1]27'!C25</f>
        <v>0</v>
      </c>
      <c r="D23" s="16">
        <f>'[1]27'!D25</f>
        <v>30</v>
      </c>
      <c r="E23" s="16">
        <f>'[1]27'!E25</f>
        <v>0</v>
      </c>
      <c r="F23" s="15">
        <f t="shared" si="6"/>
        <v>300</v>
      </c>
      <c r="G23" s="15">
        <f>'[1]27'!H25</f>
        <v>0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'[1]27'!B26</f>
        <v>270</v>
      </c>
      <c r="C24" s="16">
        <f>'[1]27'!C26</f>
        <v>0</v>
      </c>
      <c r="D24" s="16">
        <f>'[1]27'!D26</f>
        <v>30</v>
      </c>
      <c r="E24" s="16">
        <f>'[1]27'!E26</f>
        <v>0</v>
      </c>
      <c r="F24" s="15">
        <f t="shared" si="6"/>
        <v>300</v>
      </c>
      <c r="G24" s="15">
        <f>'[1]27'!H26</f>
        <v>0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'[1]27'!B27</f>
        <v>270</v>
      </c>
      <c r="C25" s="16">
        <f>'[1]27'!C27</f>
        <v>0</v>
      </c>
      <c r="D25" s="16">
        <f>'[1]27'!D27</f>
        <v>30</v>
      </c>
      <c r="E25" s="16">
        <f>'[1]27'!E27</f>
        <v>0</v>
      </c>
      <c r="F25" s="15">
        <f t="shared" si="6"/>
        <v>300</v>
      </c>
      <c r="G25" s="15">
        <f>'[1]27'!H27</f>
        <v>0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'[1]27'!B28</f>
        <v>270</v>
      </c>
      <c r="C26" s="16">
        <f>'[1]27'!C28</f>
        <v>0</v>
      </c>
      <c r="D26" s="16">
        <f>'[1]27'!D28</f>
        <v>30</v>
      </c>
      <c r="E26" s="16">
        <f>'[1]27'!E28</f>
        <v>0</v>
      </c>
      <c r="F26" s="15">
        <f t="shared" si="6"/>
        <v>300</v>
      </c>
      <c r="G26" s="15">
        <f>'[1]27'!H28</f>
        <v>0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'[1]27'!B29</f>
        <v>270</v>
      </c>
      <c r="C27" s="16">
        <f>'[1]27'!C29</f>
        <v>0</v>
      </c>
      <c r="D27" s="16">
        <f>'[1]27'!D29</f>
        <v>30</v>
      </c>
      <c r="E27" s="16">
        <f>'[1]27'!E29</f>
        <v>0</v>
      </c>
      <c r="F27" s="15">
        <f t="shared" si="6"/>
        <v>300</v>
      </c>
      <c r="G27" s="15">
        <f>'[1]27'!H29</f>
        <v>0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'[1]27'!B30</f>
        <v>270</v>
      </c>
      <c r="C28" s="16">
        <f>'[1]27'!C30</f>
        <v>0</v>
      </c>
      <c r="D28" s="16">
        <f>'[1]27'!D30</f>
        <v>30</v>
      </c>
      <c r="E28" s="16">
        <f>'[1]27'!E30</f>
        <v>0</v>
      </c>
      <c r="F28" s="15">
        <f t="shared" si="6"/>
        <v>300</v>
      </c>
      <c r="G28" s="15">
        <f>'[1]27'!H30</f>
        <v>0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'[1]27'!B31</f>
        <v>270</v>
      </c>
      <c r="C29" s="16">
        <f>'[1]27'!C31</f>
        <v>0</v>
      </c>
      <c r="D29" s="16">
        <f>'[1]27'!D31</f>
        <v>30</v>
      </c>
      <c r="E29" s="16">
        <f>'[1]27'!E31</f>
        <v>0</v>
      </c>
      <c r="F29" s="15">
        <f t="shared" si="6"/>
        <v>300</v>
      </c>
      <c r="G29" s="15">
        <f>'[1]27'!H31</f>
        <v>0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'[1]27'!B32</f>
        <v>270</v>
      </c>
      <c r="C30" s="16">
        <f>'[1]27'!C32</f>
        <v>0</v>
      </c>
      <c r="D30" s="16">
        <f>'[1]27'!D32</f>
        <v>30</v>
      </c>
      <c r="E30" s="16">
        <f>'[1]27'!E32</f>
        <v>0</v>
      </c>
      <c r="F30" s="15">
        <f t="shared" si="6"/>
        <v>300</v>
      </c>
      <c r="G30" s="15">
        <f>'[1]27'!H32</f>
        <v>0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'[1]27'!B33</f>
        <v>270</v>
      </c>
      <c r="C31" s="16">
        <f>'[1]27'!C33</f>
        <v>0</v>
      </c>
      <c r="D31" s="16">
        <f>'[1]27'!D33</f>
        <v>30</v>
      </c>
      <c r="E31" s="16">
        <f>'[1]27'!E33</f>
        <v>0</v>
      </c>
      <c r="F31" s="15">
        <f t="shared" si="6"/>
        <v>300</v>
      </c>
      <c r="G31" s="15">
        <f>'[1]27'!H33</f>
        <v>0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'[1]27'!B34</f>
        <v>270</v>
      </c>
      <c r="C32" s="16">
        <f>'[1]27'!C34</f>
        <v>0</v>
      </c>
      <c r="D32" s="16">
        <f>'[1]27'!D34</f>
        <v>30</v>
      </c>
      <c r="E32" s="16">
        <f>'[1]27'!E34</f>
        <v>0</v>
      </c>
      <c r="F32" s="15">
        <f t="shared" si="6"/>
        <v>300</v>
      </c>
      <c r="G32" s="15">
        <f>'[1]27'!H34</f>
        <v>0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'[1]27'!B35</f>
        <v>270</v>
      </c>
      <c r="C33" s="16">
        <f>'[1]27'!C35</f>
        <v>0</v>
      </c>
      <c r="D33" s="16">
        <f>'[1]27'!D35</f>
        <v>30</v>
      </c>
      <c r="E33" s="16">
        <f>'[1]27'!E35</f>
        <v>0</v>
      </c>
      <c r="F33" s="15">
        <f t="shared" si="6"/>
        <v>300</v>
      </c>
      <c r="G33" s="15">
        <f>'[1]27'!H35</f>
        <v>0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'[1]27'!B36</f>
        <v>270</v>
      </c>
      <c r="C34" s="16">
        <f>'[1]27'!C36</f>
        <v>0</v>
      </c>
      <c r="D34" s="16">
        <f>'[1]27'!D36</f>
        <v>30</v>
      </c>
      <c r="E34" s="16">
        <f>'[1]27'!E36</f>
        <v>0</v>
      </c>
      <c r="F34" s="15">
        <f t="shared" si="6"/>
        <v>300</v>
      </c>
      <c r="G34" s="15">
        <f>'[1]27'!H36</f>
        <v>0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'[1]27'!B37</f>
        <v>270</v>
      </c>
      <c r="C35" s="16">
        <f>'[1]27'!C37</f>
        <v>0</v>
      </c>
      <c r="D35" s="16">
        <f>'[1]27'!D37</f>
        <v>30</v>
      </c>
      <c r="E35" s="16">
        <f>'[1]27'!E37</f>
        <v>0</v>
      </c>
      <c r="F35" s="15">
        <f t="shared" si="6"/>
        <v>300</v>
      </c>
      <c r="G35" s="15">
        <f>'[1]27'!H37</f>
        <v>0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'[1]27'!B38</f>
        <v>270</v>
      </c>
      <c r="C36" s="16">
        <f>'[1]27'!C38</f>
        <v>0</v>
      </c>
      <c r="D36" s="16">
        <f>'[1]27'!D38</f>
        <v>30</v>
      </c>
      <c r="E36" s="16">
        <f>'[1]27'!E38</f>
        <v>0</v>
      </c>
      <c r="F36" s="15">
        <f t="shared" si="6"/>
        <v>300</v>
      </c>
      <c r="G36" s="15">
        <f>'[1]27'!H38</f>
        <v>0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'[1]27'!B39</f>
        <v>270</v>
      </c>
      <c r="C37" s="16">
        <f>'[1]27'!C39</f>
        <v>0</v>
      </c>
      <c r="D37" s="16">
        <f>'[1]27'!D39</f>
        <v>30</v>
      </c>
      <c r="E37" s="16">
        <f>'[1]27'!E39</f>
        <v>0</v>
      </c>
      <c r="F37" s="15">
        <f t="shared" si="6"/>
        <v>300</v>
      </c>
      <c r="G37" s="15">
        <f>'[1]27'!H39</f>
        <v>0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'[1]27'!B40</f>
        <v>270</v>
      </c>
      <c r="C38" s="16">
        <f>'[1]27'!C40</f>
        <v>0</v>
      </c>
      <c r="D38" s="16">
        <f>'[1]27'!D40</f>
        <v>30</v>
      </c>
      <c r="E38" s="16">
        <f>'[1]27'!E40</f>
        <v>0</v>
      </c>
      <c r="F38" s="15">
        <f t="shared" si="6"/>
        <v>300</v>
      </c>
      <c r="G38" s="15">
        <f>'[1]27'!H40</f>
        <v>0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'[1]27'!B41</f>
        <v>270</v>
      </c>
      <c r="C39" s="16">
        <f>'[1]27'!C41</f>
        <v>0</v>
      </c>
      <c r="D39" s="16">
        <f>'[1]27'!D41</f>
        <v>30</v>
      </c>
      <c r="E39" s="16">
        <f>'[1]27'!E41</f>
        <v>0</v>
      </c>
      <c r="F39" s="15">
        <f t="shared" si="6"/>
        <v>300</v>
      </c>
      <c r="G39" s="15">
        <f>'[1]27'!H41</f>
        <v>0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'[1]27'!B42</f>
        <v>270</v>
      </c>
      <c r="C40" s="16">
        <f>'[1]27'!C42</f>
        <v>0</v>
      </c>
      <c r="D40" s="16">
        <f>'[1]27'!D42</f>
        <v>30</v>
      </c>
      <c r="E40" s="16">
        <f>'[1]27'!E42</f>
        <v>0</v>
      </c>
      <c r="F40" s="15">
        <f t="shared" si="6"/>
        <v>300</v>
      </c>
      <c r="G40" s="15">
        <f>'[1]27'!H42</f>
        <v>0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'[1]27'!B43</f>
        <v>270</v>
      </c>
      <c r="C41" s="16">
        <f>'[1]27'!C43</f>
        <v>0</v>
      </c>
      <c r="D41" s="16">
        <f>'[1]27'!D43</f>
        <v>30</v>
      </c>
      <c r="E41" s="16">
        <f>'[1]27'!E43</f>
        <v>0</v>
      </c>
      <c r="F41" s="15">
        <f t="shared" si="6"/>
        <v>300</v>
      </c>
      <c r="G41" s="15">
        <f>'[1]27'!H43</f>
        <v>0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'[1]27'!B44</f>
        <v>270</v>
      </c>
      <c r="C42" s="16">
        <f>'[1]27'!C44</f>
        <v>0</v>
      </c>
      <c r="D42" s="16">
        <f>'[1]27'!D44</f>
        <v>30</v>
      </c>
      <c r="E42" s="16">
        <f>'[1]27'!E44</f>
        <v>0</v>
      </c>
      <c r="F42" s="15">
        <f t="shared" si="6"/>
        <v>300</v>
      </c>
      <c r="G42" s="15">
        <f>'[1]27'!H44</f>
        <v>0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'[1]27'!B45</f>
        <v>270</v>
      </c>
      <c r="C43" s="16">
        <f>'[1]27'!C45</f>
        <v>0</v>
      </c>
      <c r="D43" s="16">
        <f>'[1]27'!D45</f>
        <v>30</v>
      </c>
      <c r="E43" s="16">
        <f>'[1]27'!E45</f>
        <v>0</v>
      </c>
      <c r="F43" s="15">
        <f t="shared" si="6"/>
        <v>300</v>
      </c>
      <c r="G43" s="15">
        <f>'[1]27'!H45</f>
        <v>0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'[1]27'!B46</f>
        <v>270</v>
      </c>
      <c r="C44" s="16">
        <f>'[1]27'!C46</f>
        <v>0</v>
      </c>
      <c r="D44" s="16">
        <f>'[1]27'!D46</f>
        <v>30</v>
      </c>
      <c r="E44" s="16">
        <f>'[1]27'!E46</f>
        <v>0</v>
      </c>
      <c r="F44" s="15">
        <f t="shared" si="6"/>
        <v>300</v>
      </c>
      <c r="G44" s="15">
        <f>'[1]27'!H46</f>
        <v>0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'[1]27'!B47</f>
        <v>270</v>
      </c>
      <c r="C45" s="16">
        <f>'[1]27'!C47</f>
        <v>0</v>
      </c>
      <c r="D45" s="16">
        <f>'[1]27'!D47</f>
        <v>30</v>
      </c>
      <c r="E45" s="16">
        <f>'[1]27'!E47</f>
        <v>0</v>
      </c>
      <c r="F45" s="15">
        <f t="shared" si="6"/>
        <v>300</v>
      </c>
      <c r="G45" s="15">
        <f>'[1]27'!H47</f>
        <v>0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'[1]27'!B48</f>
        <v>270</v>
      </c>
      <c r="C46" s="16">
        <f>'[1]27'!C48</f>
        <v>0</v>
      </c>
      <c r="D46" s="16">
        <f>'[1]27'!D48</f>
        <v>30</v>
      </c>
      <c r="E46" s="16">
        <f>'[1]27'!E48</f>
        <v>0</v>
      </c>
      <c r="F46" s="15">
        <f t="shared" si="6"/>
        <v>300</v>
      </c>
      <c r="G46" s="15">
        <f>'[1]27'!H48</f>
        <v>0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'[1]27'!B49</f>
        <v>270</v>
      </c>
      <c r="C47" s="16">
        <f>'[1]27'!C49</f>
        <v>0</v>
      </c>
      <c r="D47" s="16">
        <f>'[1]27'!D49</f>
        <v>30</v>
      </c>
      <c r="E47" s="16">
        <f>'[1]27'!E49</f>
        <v>0</v>
      </c>
      <c r="F47" s="15">
        <f t="shared" si="6"/>
        <v>300</v>
      </c>
      <c r="G47" s="15">
        <f>'[1]27'!H49</f>
        <v>0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'[1]27'!B50</f>
        <v>270</v>
      </c>
      <c r="C48" s="16">
        <f>'[1]27'!C50</f>
        <v>0</v>
      </c>
      <c r="D48" s="16">
        <f>'[1]27'!D50</f>
        <v>30</v>
      </c>
      <c r="E48" s="16">
        <f>'[1]27'!E50</f>
        <v>0</v>
      </c>
      <c r="F48" s="15">
        <f t="shared" si="6"/>
        <v>300</v>
      </c>
      <c r="G48" s="15">
        <f>'[1]27'!H50</f>
        <v>0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'[1]27'!B51</f>
        <v>270</v>
      </c>
      <c r="C49" s="16">
        <f>'[1]27'!C51</f>
        <v>0</v>
      </c>
      <c r="D49" s="16">
        <f>'[1]27'!D51</f>
        <v>30</v>
      </c>
      <c r="E49" s="16">
        <f>'[1]27'!E51</f>
        <v>0</v>
      </c>
      <c r="F49" s="15">
        <f t="shared" si="6"/>
        <v>300</v>
      </c>
      <c r="G49" s="15">
        <f>'[1]27'!H51</f>
        <v>0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'[1]27'!B52</f>
        <v>270</v>
      </c>
      <c r="C50" s="16">
        <f>'[1]27'!C52</f>
        <v>0</v>
      </c>
      <c r="D50" s="16">
        <f>'[1]27'!D52</f>
        <v>30</v>
      </c>
      <c r="E50" s="16">
        <f>'[1]27'!E52</f>
        <v>0</v>
      </c>
      <c r="F50" s="15">
        <f t="shared" si="6"/>
        <v>300</v>
      </c>
      <c r="G50" s="15">
        <f>'[1]27'!H52</f>
        <v>0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'[1]27'!B53</f>
        <v>270</v>
      </c>
      <c r="C51" s="16">
        <f>'[1]27'!C53</f>
        <v>0</v>
      </c>
      <c r="D51" s="16">
        <f>'[1]27'!D53</f>
        <v>30</v>
      </c>
      <c r="E51" s="16">
        <f>'[1]27'!E53</f>
        <v>0</v>
      </c>
      <c r="F51" s="15">
        <f t="shared" si="6"/>
        <v>300</v>
      </c>
      <c r="G51" s="15">
        <f>'[1]27'!H53</f>
        <v>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'[1]27'!B54</f>
        <v>270</v>
      </c>
      <c r="C52" s="16">
        <f>'[1]27'!C54</f>
        <v>0</v>
      </c>
      <c r="D52" s="16">
        <f>'[1]27'!D54</f>
        <v>30</v>
      </c>
      <c r="E52" s="16">
        <f>'[1]27'!E54</f>
        <v>0</v>
      </c>
      <c r="F52" s="15">
        <f t="shared" si="6"/>
        <v>300</v>
      </c>
      <c r="G52" s="15">
        <f>'[1]27'!H54</f>
        <v>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'[1]27'!B55</f>
        <v>270</v>
      </c>
      <c r="C53" s="16">
        <f>'[1]27'!C55</f>
        <v>0</v>
      </c>
      <c r="D53" s="16">
        <f>'[1]27'!D55</f>
        <v>30</v>
      </c>
      <c r="E53" s="16">
        <f>'[1]27'!E55</f>
        <v>0</v>
      </c>
      <c r="F53" s="15">
        <f t="shared" si="6"/>
        <v>300</v>
      </c>
      <c r="G53" s="15">
        <f>'[1]27'!H55</f>
        <v>0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'[1]27'!B56</f>
        <v>270</v>
      </c>
      <c r="C54" s="16">
        <f>'[1]27'!C56</f>
        <v>0</v>
      </c>
      <c r="D54" s="16">
        <f>'[1]27'!D56</f>
        <v>30</v>
      </c>
      <c r="E54" s="16">
        <f>'[1]27'!E56</f>
        <v>0</v>
      </c>
      <c r="F54" s="15">
        <f t="shared" si="6"/>
        <v>300</v>
      </c>
      <c r="G54" s="15">
        <f>'[1]27'!H56</f>
        <v>0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'[1]27'!B57</f>
        <v>270</v>
      </c>
      <c r="C55" s="16">
        <f>'[1]27'!C57</f>
        <v>0</v>
      </c>
      <c r="D55" s="16">
        <f>'[1]27'!D57</f>
        <v>30</v>
      </c>
      <c r="E55" s="16">
        <f>'[1]27'!E57</f>
        <v>0</v>
      </c>
      <c r="F55" s="15">
        <f t="shared" si="6"/>
        <v>300</v>
      </c>
      <c r="G55" s="15">
        <f>'[1]27'!H57</f>
        <v>0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'[1]27'!B58</f>
        <v>270</v>
      </c>
      <c r="C56" s="16">
        <f>'[1]27'!C58</f>
        <v>0</v>
      </c>
      <c r="D56" s="16">
        <f>'[1]27'!D58</f>
        <v>30</v>
      </c>
      <c r="E56" s="16">
        <f>'[1]27'!E58</f>
        <v>0</v>
      </c>
      <c r="F56" s="15">
        <f t="shared" si="6"/>
        <v>300</v>
      </c>
      <c r="G56" s="15">
        <f>'[1]27'!H58</f>
        <v>0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'[1]27'!B59</f>
        <v>270</v>
      </c>
      <c r="C57" s="16">
        <f>'[1]27'!C59</f>
        <v>0</v>
      </c>
      <c r="D57" s="16">
        <f>'[1]27'!D59</f>
        <v>30</v>
      </c>
      <c r="E57" s="16">
        <f>'[1]27'!E59</f>
        <v>0</v>
      </c>
      <c r="F57" s="15">
        <f t="shared" si="6"/>
        <v>300</v>
      </c>
      <c r="G57" s="15">
        <f>'[1]27'!H59</f>
        <v>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'[1]27'!B60</f>
        <v>270</v>
      </c>
      <c r="C58" s="16">
        <f>'[1]27'!C60</f>
        <v>0</v>
      </c>
      <c r="D58" s="16">
        <f>'[1]27'!D60</f>
        <v>30</v>
      </c>
      <c r="E58" s="16">
        <f>'[1]27'!E60</f>
        <v>0</v>
      </c>
      <c r="F58" s="15">
        <f t="shared" si="6"/>
        <v>300</v>
      </c>
      <c r="G58" s="15">
        <f>'[1]27'!H60</f>
        <v>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'[1]27'!B61</f>
        <v>270</v>
      </c>
      <c r="C59" s="16">
        <f>'[1]27'!C61</f>
        <v>0</v>
      </c>
      <c r="D59" s="16">
        <f>'[1]27'!D61</f>
        <v>30</v>
      </c>
      <c r="E59" s="16">
        <f>'[1]27'!E61</f>
        <v>0</v>
      </c>
      <c r="F59" s="15">
        <f t="shared" si="6"/>
        <v>300</v>
      </c>
      <c r="G59" s="15">
        <f>'[1]27'!H61</f>
        <v>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'[1]27'!B62</f>
        <v>270</v>
      </c>
      <c r="C60" s="16">
        <f>'[1]27'!C62</f>
        <v>0</v>
      </c>
      <c r="D60" s="16">
        <f>'[1]27'!D62</f>
        <v>30</v>
      </c>
      <c r="E60" s="16">
        <f>'[1]27'!E62</f>
        <v>0</v>
      </c>
      <c r="F60" s="15">
        <f t="shared" si="6"/>
        <v>300</v>
      </c>
      <c r="G60" s="15">
        <f>'[1]27'!H62</f>
        <v>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'[1]27'!B63</f>
        <v>270</v>
      </c>
      <c r="C61" s="16">
        <f>'[1]27'!C63</f>
        <v>0</v>
      </c>
      <c r="D61" s="16">
        <f>'[1]27'!D63</f>
        <v>30</v>
      </c>
      <c r="E61" s="16">
        <f>'[1]27'!E63</f>
        <v>0</v>
      </c>
      <c r="F61" s="15">
        <f t="shared" si="6"/>
        <v>300</v>
      </c>
      <c r="G61" s="15">
        <f>'[1]27'!H63</f>
        <v>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'[1]27'!B64</f>
        <v>270</v>
      </c>
      <c r="C62" s="16">
        <f>'[1]27'!C64</f>
        <v>0</v>
      </c>
      <c r="D62" s="16">
        <f>'[1]27'!D64</f>
        <v>30</v>
      </c>
      <c r="E62" s="16">
        <f>'[1]27'!E64</f>
        <v>0</v>
      </c>
      <c r="F62" s="15">
        <f t="shared" si="6"/>
        <v>300</v>
      </c>
      <c r="G62" s="15">
        <f>'[1]27'!H64</f>
        <v>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'[1]27'!B65</f>
        <v>270</v>
      </c>
      <c r="C63" s="16">
        <f>'[1]27'!C65</f>
        <v>0</v>
      </c>
      <c r="D63" s="16">
        <f>'[1]27'!D65</f>
        <v>30</v>
      </c>
      <c r="E63" s="16">
        <f>'[1]27'!E65</f>
        <v>0</v>
      </c>
      <c r="F63" s="15">
        <f t="shared" si="6"/>
        <v>300</v>
      </c>
      <c r="G63" s="15">
        <f>'[1]27'!H65</f>
        <v>0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'[1]27'!B66</f>
        <v>270</v>
      </c>
      <c r="C64" s="16">
        <f>'[1]27'!C66</f>
        <v>0</v>
      </c>
      <c r="D64" s="16">
        <f>'[1]27'!D66</f>
        <v>30</v>
      </c>
      <c r="E64" s="16">
        <f>'[1]27'!E66</f>
        <v>0</v>
      </c>
      <c r="F64" s="15">
        <f t="shared" si="6"/>
        <v>300</v>
      </c>
      <c r="G64" s="15">
        <f>'[1]27'!H66</f>
        <v>0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'[1]27'!B67</f>
        <v>270</v>
      </c>
      <c r="C65" s="16">
        <f>'[1]27'!C67</f>
        <v>0</v>
      </c>
      <c r="D65" s="16">
        <f>'[1]27'!D67</f>
        <v>30</v>
      </c>
      <c r="E65" s="16">
        <f>'[1]27'!E67</f>
        <v>0</v>
      </c>
      <c r="F65" s="15">
        <f t="shared" si="6"/>
        <v>300</v>
      </c>
      <c r="G65" s="15">
        <f>'[1]27'!H67</f>
        <v>0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'[1]27'!B68</f>
        <v>270</v>
      </c>
      <c r="C66" s="16">
        <f>'[1]27'!C68</f>
        <v>0</v>
      </c>
      <c r="D66" s="16">
        <f>'[1]27'!D68</f>
        <v>30</v>
      </c>
      <c r="E66" s="16">
        <f>'[1]27'!E68</f>
        <v>0</v>
      </c>
      <c r="F66" s="15">
        <f t="shared" si="6"/>
        <v>300</v>
      </c>
      <c r="G66" s="15">
        <f>'[1]27'!H68</f>
        <v>0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'[1]27'!B69</f>
        <v>270</v>
      </c>
      <c r="C67" s="16">
        <f>'[1]27'!C69</f>
        <v>0</v>
      </c>
      <c r="D67" s="16">
        <f>'[1]27'!D69</f>
        <v>30</v>
      </c>
      <c r="E67" s="16">
        <f>'[1]27'!E69</f>
        <v>0</v>
      </c>
      <c r="F67" s="15">
        <f t="shared" si="6"/>
        <v>300</v>
      </c>
      <c r="G67" s="15">
        <f>'[1]27'!H69</f>
        <v>0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'[1]27'!B70</f>
        <v>270</v>
      </c>
      <c r="C68" s="16">
        <f>'[1]27'!C70</f>
        <v>0</v>
      </c>
      <c r="D68" s="16">
        <f>'[1]27'!D70</f>
        <v>30</v>
      </c>
      <c r="E68" s="16">
        <f>'[1]27'!E70</f>
        <v>0</v>
      </c>
      <c r="F68" s="15">
        <f t="shared" si="6"/>
        <v>300</v>
      </c>
      <c r="G68" s="15">
        <f>'[1]27'!H70</f>
        <v>0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'[1]27'!B71</f>
        <v>270</v>
      </c>
      <c r="C69" s="16">
        <f>'[1]27'!C71</f>
        <v>0</v>
      </c>
      <c r="D69" s="16">
        <f>'[1]27'!D71</f>
        <v>30</v>
      </c>
      <c r="E69" s="16">
        <f>'[1]27'!E71</f>
        <v>0</v>
      </c>
      <c r="F69" s="15">
        <f t="shared" ref="F69:F98" si="17">SUM(B69:E69)</f>
        <v>300</v>
      </c>
      <c r="G69" s="15">
        <f>'[1]27'!H71</f>
        <v>0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'[1]27'!B72</f>
        <v>270</v>
      </c>
      <c r="C70" s="16">
        <f>'[1]27'!C72</f>
        <v>0</v>
      </c>
      <c r="D70" s="16">
        <f>'[1]27'!D72</f>
        <v>30</v>
      </c>
      <c r="E70" s="16">
        <f>'[1]27'!E72</f>
        <v>0</v>
      </c>
      <c r="F70" s="15">
        <f t="shared" si="17"/>
        <v>300</v>
      </c>
      <c r="G70" s="15">
        <f>'[1]27'!H72</f>
        <v>0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'[1]27'!B73</f>
        <v>270</v>
      </c>
      <c r="C71" s="16">
        <f>'[1]27'!C73</f>
        <v>0</v>
      </c>
      <c r="D71" s="16">
        <f>'[1]27'!D73</f>
        <v>30</v>
      </c>
      <c r="E71" s="16">
        <f>'[1]27'!E73</f>
        <v>0</v>
      </c>
      <c r="F71" s="15">
        <f t="shared" si="17"/>
        <v>300</v>
      </c>
      <c r="G71" s="15">
        <f>'[1]27'!H73</f>
        <v>0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'[1]27'!B74</f>
        <v>270</v>
      </c>
      <c r="C72" s="16">
        <f>'[1]27'!C74</f>
        <v>0</v>
      </c>
      <c r="D72" s="16">
        <f>'[1]27'!D74</f>
        <v>30</v>
      </c>
      <c r="E72" s="16">
        <f>'[1]27'!E74</f>
        <v>0</v>
      </c>
      <c r="F72" s="15">
        <f t="shared" si="17"/>
        <v>300</v>
      </c>
      <c r="G72" s="15">
        <f>'[1]27'!H74</f>
        <v>0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'[1]27'!B75</f>
        <v>270</v>
      </c>
      <c r="C73" s="16">
        <f>'[1]27'!C75</f>
        <v>0</v>
      </c>
      <c r="D73" s="16">
        <f>'[1]27'!D75</f>
        <v>30</v>
      </c>
      <c r="E73" s="16">
        <f>'[1]27'!E75</f>
        <v>0</v>
      </c>
      <c r="F73" s="15">
        <f t="shared" si="17"/>
        <v>300</v>
      </c>
      <c r="G73" s="15">
        <f>'[1]27'!H75</f>
        <v>0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'[1]27'!B76</f>
        <v>270</v>
      </c>
      <c r="C74" s="16">
        <f>'[1]27'!C76</f>
        <v>0</v>
      </c>
      <c r="D74" s="16">
        <f>'[1]27'!D76</f>
        <v>30</v>
      </c>
      <c r="E74" s="16">
        <f>'[1]27'!E76</f>
        <v>0</v>
      </c>
      <c r="F74" s="15">
        <f t="shared" si="17"/>
        <v>300</v>
      </c>
      <c r="G74" s="15">
        <f>'[1]27'!H76</f>
        <v>0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'[1]27'!B77</f>
        <v>270</v>
      </c>
      <c r="C75" s="16">
        <f>'[1]27'!C77</f>
        <v>0</v>
      </c>
      <c r="D75" s="16">
        <f>'[1]27'!D77</f>
        <v>30</v>
      </c>
      <c r="E75" s="16">
        <f>'[1]27'!E77</f>
        <v>0</v>
      </c>
      <c r="F75" s="15">
        <f t="shared" si="17"/>
        <v>300</v>
      </c>
      <c r="G75" s="15">
        <f>'[1]27'!H77</f>
        <v>0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'[1]27'!B78</f>
        <v>270</v>
      </c>
      <c r="C76" s="16">
        <f>'[1]27'!C78</f>
        <v>0</v>
      </c>
      <c r="D76" s="16">
        <f>'[1]27'!D78</f>
        <v>30</v>
      </c>
      <c r="E76" s="16">
        <f>'[1]27'!E78</f>
        <v>0</v>
      </c>
      <c r="F76" s="15">
        <f t="shared" si="17"/>
        <v>300</v>
      </c>
      <c r="G76" s="15">
        <f>'[1]27'!H78</f>
        <v>0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'[1]27'!B79</f>
        <v>270</v>
      </c>
      <c r="C77" s="16">
        <f>'[1]27'!C79</f>
        <v>0</v>
      </c>
      <c r="D77" s="16">
        <f>'[1]27'!D79</f>
        <v>30</v>
      </c>
      <c r="E77" s="16">
        <f>'[1]27'!E79</f>
        <v>0</v>
      </c>
      <c r="F77" s="15">
        <f t="shared" si="17"/>
        <v>300</v>
      </c>
      <c r="G77" s="15">
        <f>'[1]27'!H79</f>
        <v>0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'[1]27'!B80</f>
        <v>270</v>
      </c>
      <c r="C78" s="16">
        <f>'[1]27'!C80</f>
        <v>0</v>
      </c>
      <c r="D78" s="16">
        <f>'[1]27'!D80</f>
        <v>30</v>
      </c>
      <c r="E78" s="16">
        <f>'[1]27'!E80</f>
        <v>0</v>
      </c>
      <c r="F78" s="15">
        <f t="shared" si="17"/>
        <v>300</v>
      </c>
      <c r="G78" s="15">
        <f>'[1]27'!H80</f>
        <v>0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'[1]27'!B81</f>
        <v>270</v>
      </c>
      <c r="C79" s="16">
        <f>'[1]27'!C81</f>
        <v>0</v>
      </c>
      <c r="D79" s="16">
        <f>'[1]27'!D81</f>
        <v>30</v>
      </c>
      <c r="E79" s="16">
        <f>'[1]27'!E81</f>
        <v>0</v>
      </c>
      <c r="F79" s="15">
        <f t="shared" si="17"/>
        <v>300</v>
      </c>
      <c r="G79" s="15">
        <f>'[1]27'!H81</f>
        <v>0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'[1]27'!B82</f>
        <v>270</v>
      </c>
      <c r="C80" s="16">
        <f>'[1]27'!C82</f>
        <v>0</v>
      </c>
      <c r="D80" s="16">
        <f>'[1]27'!D82</f>
        <v>30</v>
      </c>
      <c r="E80" s="16">
        <f>'[1]27'!E82</f>
        <v>0</v>
      </c>
      <c r="F80" s="15">
        <f t="shared" si="17"/>
        <v>300</v>
      </c>
      <c r="G80" s="15">
        <f>'[1]27'!H82</f>
        <v>0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'[1]27'!B83</f>
        <v>270</v>
      </c>
      <c r="C81" s="16">
        <f>'[1]27'!C83</f>
        <v>0</v>
      </c>
      <c r="D81" s="16">
        <f>'[1]27'!D83</f>
        <v>30</v>
      </c>
      <c r="E81" s="16">
        <f>'[1]27'!E83</f>
        <v>0</v>
      </c>
      <c r="F81" s="15">
        <f t="shared" si="17"/>
        <v>300</v>
      </c>
      <c r="G81" s="15">
        <f>'[1]27'!H83</f>
        <v>0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'[1]27'!B84</f>
        <v>270</v>
      </c>
      <c r="C82" s="16">
        <f>'[1]27'!C84</f>
        <v>0</v>
      </c>
      <c r="D82" s="16">
        <f>'[1]27'!D84</f>
        <v>30</v>
      </c>
      <c r="E82" s="16">
        <f>'[1]27'!E84</f>
        <v>0</v>
      </c>
      <c r="F82" s="15">
        <f t="shared" si="17"/>
        <v>300</v>
      </c>
      <c r="G82" s="15">
        <f>'[1]27'!H84</f>
        <v>0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'[1]27'!B85</f>
        <v>270</v>
      </c>
      <c r="C83" s="16">
        <f>'[1]27'!C85</f>
        <v>0</v>
      </c>
      <c r="D83" s="16">
        <f>'[1]27'!D85</f>
        <v>30</v>
      </c>
      <c r="E83" s="16">
        <f>'[1]27'!E85</f>
        <v>0</v>
      </c>
      <c r="F83" s="15">
        <f t="shared" si="17"/>
        <v>300</v>
      </c>
      <c r="G83" s="15">
        <f>'[1]27'!H85</f>
        <v>0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'[1]27'!B86</f>
        <v>270</v>
      </c>
      <c r="C84" s="16">
        <f>'[1]27'!C86</f>
        <v>0</v>
      </c>
      <c r="D84" s="16">
        <f>'[1]27'!D86</f>
        <v>30</v>
      </c>
      <c r="E84" s="16">
        <f>'[1]27'!E86</f>
        <v>0</v>
      </c>
      <c r="F84" s="15">
        <f t="shared" si="17"/>
        <v>300</v>
      </c>
      <c r="G84" s="15">
        <f>'[1]27'!H86</f>
        <v>0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'[1]27'!B87</f>
        <v>270</v>
      </c>
      <c r="C85" s="16">
        <f>'[1]27'!C87</f>
        <v>0</v>
      </c>
      <c r="D85" s="16">
        <f>'[1]27'!D87</f>
        <v>30</v>
      </c>
      <c r="E85" s="16">
        <f>'[1]27'!E87</f>
        <v>0</v>
      </c>
      <c r="F85" s="15">
        <f t="shared" si="17"/>
        <v>300</v>
      </c>
      <c r="G85" s="15">
        <f>'[1]27'!H87</f>
        <v>0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'[1]27'!B88</f>
        <v>270</v>
      </c>
      <c r="C86" s="16">
        <f>'[1]27'!C88</f>
        <v>0</v>
      </c>
      <c r="D86" s="16">
        <f>'[1]27'!D88</f>
        <v>30</v>
      </c>
      <c r="E86" s="16">
        <f>'[1]27'!E88</f>
        <v>0</v>
      </c>
      <c r="F86" s="15">
        <f t="shared" si="17"/>
        <v>300</v>
      </c>
      <c r="G86" s="15">
        <f>'[1]27'!H88</f>
        <v>0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'[1]27'!B89</f>
        <v>270</v>
      </c>
      <c r="C87" s="16">
        <f>'[1]27'!C89</f>
        <v>0</v>
      </c>
      <c r="D87" s="16">
        <f>'[1]27'!D89</f>
        <v>30</v>
      </c>
      <c r="E87" s="16">
        <f>'[1]27'!E89</f>
        <v>0</v>
      </c>
      <c r="F87" s="15">
        <f t="shared" si="17"/>
        <v>300</v>
      </c>
      <c r="G87" s="15">
        <f>'[1]27'!H89</f>
        <v>0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'[1]27'!B90</f>
        <v>270</v>
      </c>
      <c r="C88" s="16">
        <f>'[1]27'!C90</f>
        <v>0</v>
      </c>
      <c r="D88" s="16">
        <f>'[1]27'!D90</f>
        <v>30</v>
      </c>
      <c r="E88" s="16">
        <f>'[1]27'!E90</f>
        <v>0</v>
      </c>
      <c r="F88" s="15">
        <f t="shared" si="17"/>
        <v>300</v>
      </c>
      <c r="G88" s="15">
        <f>'[1]27'!H90</f>
        <v>0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'[1]27'!B91</f>
        <v>270</v>
      </c>
      <c r="C89" s="16">
        <f>'[1]27'!C91</f>
        <v>0</v>
      </c>
      <c r="D89" s="16">
        <f>'[1]27'!D91</f>
        <v>30</v>
      </c>
      <c r="E89" s="16">
        <f>'[1]27'!E91</f>
        <v>0</v>
      </c>
      <c r="F89" s="15">
        <f t="shared" si="17"/>
        <v>300</v>
      </c>
      <c r="G89" s="15">
        <f>'[1]27'!H91</f>
        <v>0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'[1]27'!B92</f>
        <v>270</v>
      </c>
      <c r="C90" s="16">
        <f>'[1]27'!C92</f>
        <v>0</v>
      </c>
      <c r="D90" s="16">
        <f>'[1]27'!D92</f>
        <v>30</v>
      </c>
      <c r="E90" s="16">
        <f>'[1]27'!E92</f>
        <v>0</v>
      </c>
      <c r="F90" s="15">
        <f t="shared" si="17"/>
        <v>300</v>
      </c>
      <c r="G90" s="15">
        <f>'[1]27'!H92</f>
        <v>0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'[1]27'!B93</f>
        <v>270</v>
      </c>
      <c r="C91" s="16">
        <f>'[1]27'!C93</f>
        <v>0</v>
      </c>
      <c r="D91" s="16">
        <f>'[1]27'!D93</f>
        <v>30</v>
      </c>
      <c r="E91" s="16">
        <f>'[1]27'!E93</f>
        <v>0</v>
      </c>
      <c r="F91" s="15">
        <f t="shared" si="17"/>
        <v>300</v>
      </c>
      <c r="G91" s="15">
        <f>'[1]27'!H93</f>
        <v>0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'[1]27'!B94</f>
        <v>270</v>
      </c>
      <c r="C92" s="16">
        <f>'[1]27'!C94</f>
        <v>0</v>
      </c>
      <c r="D92" s="16">
        <f>'[1]27'!D94</f>
        <v>30</v>
      </c>
      <c r="E92" s="16">
        <f>'[1]27'!E94</f>
        <v>0</v>
      </c>
      <c r="F92" s="15">
        <f t="shared" si="17"/>
        <v>300</v>
      </c>
      <c r="G92" s="15">
        <f>'[1]27'!H94</f>
        <v>0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'[1]27'!B95</f>
        <v>270</v>
      </c>
      <c r="C93" s="16">
        <f>'[1]27'!C95</f>
        <v>0</v>
      </c>
      <c r="D93" s="16">
        <f>'[1]27'!D95</f>
        <v>30</v>
      </c>
      <c r="E93" s="16">
        <f>'[1]27'!E95</f>
        <v>0</v>
      </c>
      <c r="F93" s="15">
        <f t="shared" si="17"/>
        <v>300</v>
      </c>
      <c r="G93" s="15">
        <f>'[1]27'!H95</f>
        <v>0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'[1]27'!B96</f>
        <v>270</v>
      </c>
      <c r="C94" s="16">
        <f>'[1]27'!C96</f>
        <v>0</v>
      </c>
      <c r="D94" s="16">
        <f>'[1]27'!D96</f>
        <v>30</v>
      </c>
      <c r="E94" s="16">
        <f>'[1]27'!E96</f>
        <v>0</v>
      </c>
      <c r="F94" s="15">
        <f t="shared" si="17"/>
        <v>300</v>
      </c>
      <c r="G94" s="15">
        <f>'[1]27'!H96</f>
        <v>0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'[1]27'!B97</f>
        <v>270</v>
      </c>
      <c r="C95" s="16">
        <f>'[1]27'!C97</f>
        <v>0</v>
      </c>
      <c r="D95" s="16">
        <f>'[1]27'!D97</f>
        <v>30</v>
      </c>
      <c r="E95" s="16">
        <f>'[1]27'!E97</f>
        <v>0</v>
      </c>
      <c r="F95" s="15">
        <f t="shared" si="17"/>
        <v>300</v>
      </c>
      <c r="G95" s="15">
        <f>'[1]27'!H97</f>
        <v>0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'[1]27'!B98</f>
        <v>270</v>
      </c>
      <c r="C96" s="16">
        <f>'[1]27'!C98</f>
        <v>0</v>
      </c>
      <c r="D96" s="16">
        <f>'[1]27'!D98</f>
        <v>30</v>
      </c>
      <c r="E96" s="16">
        <f>'[1]27'!E98</f>
        <v>0</v>
      </c>
      <c r="F96" s="15">
        <f t="shared" si="17"/>
        <v>300</v>
      </c>
      <c r="G96" s="15">
        <f>'[1]27'!H98</f>
        <v>0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'[1]27'!B99</f>
        <v>270</v>
      </c>
      <c r="C97" s="16">
        <f>'[1]27'!C99</f>
        <v>0</v>
      </c>
      <c r="D97" s="16">
        <f>'[1]27'!D99</f>
        <v>30</v>
      </c>
      <c r="E97" s="16">
        <f>'[1]27'!E99</f>
        <v>0</v>
      </c>
      <c r="F97" s="15">
        <f t="shared" si="17"/>
        <v>300</v>
      </c>
      <c r="G97" s="15">
        <f>'[1]27'!H99</f>
        <v>0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'[1]27'!B100</f>
        <v>270</v>
      </c>
      <c r="C98" s="16">
        <f>'[1]27'!C100</f>
        <v>0</v>
      </c>
      <c r="D98" s="16">
        <f>'[1]27'!D100</f>
        <v>30</v>
      </c>
      <c r="E98" s="16">
        <f>'[1]27'!E100</f>
        <v>0</v>
      </c>
      <c r="F98" s="15">
        <f t="shared" si="17"/>
        <v>300</v>
      </c>
      <c r="G98" s="15">
        <f>'[1]27'!H100</f>
        <v>0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1" workbookViewId="0">
      <selection activeCell="T93" sqref="T93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45378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'[2]27'!B5</f>
        <v>40</v>
      </c>
      <c r="C3" s="200">
        <f>'[2]27'!C5</f>
        <v>50</v>
      </c>
      <c r="D3" s="200">
        <f>'[2]27'!D5</f>
        <v>0</v>
      </c>
      <c r="E3" s="200">
        <f>'[2]27'!E5</f>
        <v>0</v>
      </c>
      <c r="F3" s="15">
        <f>SUM(B3:E3)</f>
        <v>90</v>
      </c>
      <c r="G3" s="199">
        <f>'[2]27'!H5</f>
        <v>0</v>
      </c>
      <c r="H3" s="200">
        <f>'[2]27'!I5</f>
        <v>0</v>
      </c>
      <c r="I3" s="200">
        <f>'[2]27'!J5</f>
        <v>0</v>
      </c>
      <c r="J3" s="200">
        <f>'[2]27'!K5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'[2]27'!B6</f>
        <v>40</v>
      </c>
      <c r="C4" s="200">
        <f>'[2]27'!C6</f>
        <v>50</v>
      </c>
      <c r="D4" s="200">
        <f>'[2]27'!D6</f>
        <v>0</v>
      </c>
      <c r="E4" s="200">
        <f>'[2]27'!E6</f>
        <v>0</v>
      </c>
      <c r="F4" s="15">
        <f>SUM(B4:E4)</f>
        <v>90</v>
      </c>
      <c r="G4" s="199">
        <f>'[2]27'!H6</f>
        <v>0</v>
      </c>
      <c r="H4" s="200">
        <f>'[2]27'!I6</f>
        <v>0</v>
      </c>
      <c r="I4" s="200">
        <f>'[2]27'!J6</f>
        <v>0</v>
      </c>
      <c r="J4" s="200">
        <f>'[2]27'!K6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'[2]27'!B7</f>
        <v>40</v>
      </c>
      <c r="C5" s="200">
        <f>'[2]27'!C7</f>
        <v>50</v>
      </c>
      <c r="D5" s="200">
        <f>'[2]27'!D7</f>
        <v>0</v>
      </c>
      <c r="E5" s="200">
        <f>'[2]27'!E7</f>
        <v>0</v>
      </c>
      <c r="F5" s="15">
        <f t="shared" ref="F5:F68" si="6">SUM(B5:E5)</f>
        <v>90</v>
      </c>
      <c r="G5" s="199">
        <f>'[2]27'!H7</f>
        <v>0</v>
      </c>
      <c r="H5" s="200">
        <f>'[2]27'!I7</f>
        <v>0</v>
      </c>
      <c r="I5" s="200">
        <f>'[2]27'!J7</f>
        <v>0</v>
      </c>
      <c r="J5" s="200">
        <f>'[2]27'!K7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'[2]27'!B8</f>
        <v>40</v>
      </c>
      <c r="C6" s="200">
        <f>'[2]27'!C8</f>
        <v>50</v>
      </c>
      <c r="D6" s="200">
        <f>'[2]27'!D8</f>
        <v>0</v>
      </c>
      <c r="E6" s="200">
        <f>'[2]27'!E8</f>
        <v>0</v>
      </c>
      <c r="F6" s="15">
        <f t="shared" si="6"/>
        <v>90</v>
      </c>
      <c r="G6" s="199">
        <f>'[2]27'!H8</f>
        <v>0</v>
      </c>
      <c r="H6" s="200">
        <f>'[2]27'!I8</f>
        <v>0</v>
      </c>
      <c r="I6" s="200">
        <f>'[2]27'!J8</f>
        <v>0</v>
      </c>
      <c r="J6" s="200">
        <f>'[2]27'!K8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'[2]27'!B9</f>
        <v>40</v>
      </c>
      <c r="C7" s="200">
        <f>'[2]27'!C9</f>
        <v>50</v>
      </c>
      <c r="D7" s="200">
        <f>'[2]27'!D9</f>
        <v>0</v>
      </c>
      <c r="E7" s="200">
        <f>'[2]27'!E9</f>
        <v>0</v>
      </c>
      <c r="F7" s="15">
        <f t="shared" si="6"/>
        <v>90</v>
      </c>
      <c r="G7" s="199">
        <f>'[2]27'!H9</f>
        <v>0</v>
      </c>
      <c r="H7" s="200">
        <f>'[2]27'!I9</f>
        <v>0</v>
      </c>
      <c r="I7" s="200">
        <f>'[2]27'!J9</f>
        <v>0</v>
      </c>
      <c r="J7" s="200">
        <f>'[2]27'!K9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'[2]27'!B10</f>
        <v>40</v>
      </c>
      <c r="C8" s="200">
        <f>'[2]27'!C10</f>
        <v>50</v>
      </c>
      <c r="D8" s="200">
        <f>'[2]27'!D10</f>
        <v>0</v>
      </c>
      <c r="E8" s="200">
        <f>'[2]27'!E10</f>
        <v>0</v>
      </c>
      <c r="F8" s="15">
        <f t="shared" si="6"/>
        <v>90</v>
      </c>
      <c r="G8" s="199">
        <f>'[2]27'!H10</f>
        <v>0</v>
      </c>
      <c r="H8" s="200">
        <f>'[2]27'!I10</f>
        <v>0</v>
      </c>
      <c r="I8" s="200">
        <f>'[2]27'!J10</f>
        <v>0</v>
      </c>
      <c r="J8" s="200">
        <f>'[2]27'!K10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'[2]27'!B11</f>
        <v>40</v>
      </c>
      <c r="C9" s="200">
        <f>'[2]27'!C11</f>
        <v>50</v>
      </c>
      <c r="D9" s="200">
        <f>'[2]27'!D11</f>
        <v>0</v>
      </c>
      <c r="E9" s="200">
        <f>'[2]27'!E11</f>
        <v>0</v>
      </c>
      <c r="F9" s="15">
        <f t="shared" si="6"/>
        <v>90</v>
      </c>
      <c r="G9" s="199">
        <f>'[2]27'!H11</f>
        <v>0</v>
      </c>
      <c r="H9" s="200">
        <f>'[2]27'!I11</f>
        <v>0</v>
      </c>
      <c r="I9" s="200">
        <f>'[2]27'!J11</f>
        <v>0</v>
      </c>
      <c r="J9" s="200">
        <f>'[2]27'!K11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'[2]27'!B12</f>
        <v>40</v>
      </c>
      <c r="C10" s="200">
        <f>'[2]27'!C12</f>
        <v>50</v>
      </c>
      <c r="D10" s="200">
        <f>'[2]27'!D12</f>
        <v>0</v>
      </c>
      <c r="E10" s="200">
        <f>'[2]27'!E12</f>
        <v>0</v>
      </c>
      <c r="F10" s="15">
        <f t="shared" si="6"/>
        <v>90</v>
      </c>
      <c r="G10" s="199">
        <f>'[2]27'!H12</f>
        <v>0</v>
      </c>
      <c r="H10" s="200">
        <f>'[2]27'!I12</f>
        <v>0</v>
      </c>
      <c r="I10" s="200">
        <f>'[2]27'!J12</f>
        <v>0</v>
      </c>
      <c r="J10" s="200">
        <f>'[2]27'!K12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'[2]27'!B13</f>
        <v>40</v>
      </c>
      <c r="C11" s="200">
        <f>'[2]27'!C13</f>
        <v>50</v>
      </c>
      <c r="D11" s="200">
        <f>'[2]27'!D13</f>
        <v>0</v>
      </c>
      <c r="E11" s="200">
        <f>'[2]27'!E13</f>
        <v>0</v>
      </c>
      <c r="F11" s="15">
        <f t="shared" si="6"/>
        <v>90</v>
      </c>
      <c r="G11" s="199">
        <f>'[2]27'!H13</f>
        <v>0</v>
      </c>
      <c r="H11" s="200">
        <f>'[2]27'!I13</f>
        <v>0</v>
      </c>
      <c r="I11" s="200">
        <f>'[2]27'!J13</f>
        <v>0</v>
      </c>
      <c r="J11" s="200">
        <f>'[2]27'!K13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'[2]27'!B14</f>
        <v>40</v>
      </c>
      <c r="C12" s="200">
        <f>'[2]27'!C14</f>
        <v>50</v>
      </c>
      <c r="D12" s="200">
        <f>'[2]27'!D14</f>
        <v>0</v>
      </c>
      <c r="E12" s="200">
        <f>'[2]27'!E14</f>
        <v>0</v>
      </c>
      <c r="F12" s="15">
        <f t="shared" si="6"/>
        <v>90</v>
      </c>
      <c r="G12" s="199">
        <f>'[2]27'!H14</f>
        <v>0</v>
      </c>
      <c r="H12" s="200">
        <f>'[2]27'!I14</f>
        <v>0</v>
      </c>
      <c r="I12" s="200">
        <f>'[2]27'!J14</f>
        <v>0</v>
      </c>
      <c r="J12" s="200">
        <f>'[2]27'!K14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'[2]27'!B15</f>
        <v>40</v>
      </c>
      <c r="C13" s="200">
        <f>'[2]27'!C15</f>
        <v>50</v>
      </c>
      <c r="D13" s="200">
        <f>'[2]27'!D15</f>
        <v>0</v>
      </c>
      <c r="E13" s="200">
        <f>'[2]27'!E15</f>
        <v>0</v>
      </c>
      <c r="F13" s="15">
        <f t="shared" si="6"/>
        <v>90</v>
      </c>
      <c r="G13" s="199">
        <f>'[2]27'!H15</f>
        <v>0</v>
      </c>
      <c r="H13" s="200">
        <f>'[2]27'!I15</f>
        <v>0</v>
      </c>
      <c r="I13" s="200">
        <f>'[2]27'!J15</f>
        <v>0</v>
      </c>
      <c r="J13" s="200">
        <f>'[2]27'!K15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'[2]27'!B16</f>
        <v>40</v>
      </c>
      <c r="C14" s="200">
        <f>'[2]27'!C16</f>
        <v>50</v>
      </c>
      <c r="D14" s="200">
        <f>'[2]27'!D16</f>
        <v>0</v>
      </c>
      <c r="E14" s="200">
        <f>'[2]27'!E16</f>
        <v>0</v>
      </c>
      <c r="F14" s="15">
        <f t="shared" si="6"/>
        <v>90</v>
      </c>
      <c r="G14" s="199">
        <f>'[2]27'!H16</f>
        <v>0</v>
      </c>
      <c r="H14" s="200">
        <f>'[2]27'!I16</f>
        <v>0</v>
      </c>
      <c r="I14" s="200">
        <f>'[2]27'!J16</f>
        <v>0</v>
      </c>
      <c r="J14" s="200">
        <f>'[2]27'!K16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'[2]27'!B17</f>
        <v>40</v>
      </c>
      <c r="C15" s="200">
        <f>'[2]27'!C17</f>
        <v>50</v>
      </c>
      <c r="D15" s="200">
        <f>'[2]27'!D17</f>
        <v>0</v>
      </c>
      <c r="E15" s="200">
        <f>'[2]27'!E17</f>
        <v>0</v>
      </c>
      <c r="F15" s="15">
        <f t="shared" si="6"/>
        <v>90</v>
      </c>
      <c r="G15" s="199">
        <f>'[2]27'!H17</f>
        <v>0</v>
      </c>
      <c r="H15" s="200">
        <f>'[2]27'!I17</f>
        <v>0</v>
      </c>
      <c r="I15" s="200">
        <f>'[2]27'!J17</f>
        <v>0</v>
      </c>
      <c r="J15" s="200">
        <f>'[2]27'!K17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'[2]27'!B18</f>
        <v>40</v>
      </c>
      <c r="C16" s="200">
        <f>'[2]27'!C18</f>
        <v>50</v>
      </c>
      <c r="D16" s="200">
        <f>'[2]27'!D18</f>
        <v>0</v>
      </c>
      <c r="E16" s="200">
        <f>'[2]27'!E18</f>
        <v>0</v>
      </c>
      <c r="F16" s="15">
        <f t="shared" si="6"/>
        <v>90</v>
      </c>
      <c r="G16" s="199">
        <f>'[2]27'!H18</f>
        <v>0</v>
      </c>
      <c r="H16" s="200">
        <f>'[2]27'!I18</f>
        <v>0</v>
      </c>
      <c r="I16" s="200">
        <f>'[2]27'!J18</f>
        <v>0</v>
      </c>
      <c r="J16" s="200">
        <f>'[2]27'!K18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'[2]27'!B19</f>
        <v>40</v>
      </c>
      <c r="C17" s="200">
        <f>'[2]27'!C19</f>
        <v>50</v>
      </c>
      <c r="D17" s="200">
        <f>'[2]27'!D19</f>
        <v>0</v>
      </c>
      <c r="E17" s="200">
        <f>'[2]27'!E19</f>
        <v>0</v>
      </c>
      <c r="F17" s="15">
        <f t="shared" si="6"/>
        <v>90</v>
      </c>
      <c r="G17" s="199">
        <f>'[2]27'!H19</f>
        <v>0</v>
      </c>
      <c r="H17" s="200">
        <f>'[2]27'!I19</f>
        <v>0</v>
      </c>
      <c r="I17" s="200">
        <f>'[2]27'!J19</f>
        <v>0</v>
      </c>
      <c r="J17" s="200">
        <f>'[2]27'!K19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'[2]27'!B20</f>
        <v>40</v>
      </c>
      <c r="C18" s="200">
        <f>'[2]27'!C20</f>
        <v>50</v>
      </c>
      <c r="D18" s="200">
        <f>'[2]27'!D20</f>
        <v>0</v>
      </c>
      <c r="E18" s="200">
        <f>'[2]27'!E20</f>
        <v>0</v>
      </c>
      <c r="F18" s="15">
        <f t="shared" si="6"/>
        <v>90</v>
      </c>
      <c r="G18" s="199">
        <f>'[2]27'!H20</f>
        <v>0</v>
      </c>
      <c r="H18" s="200">
        <f>'[2]27'!I20</f>
        <v>0</v>
      </c>
      <c r="I18" s="200">
        <f>'[2]27'!J20</f>
        <v>0</v>
      </c>
      <c r="J18" s="200">
        <f>'[2]27'!K20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'[2]27'!B21</f>
        <v>40</v>
      </c>
      <c r="C19" s="200">
        <f>'[2]27'!C21</f>
        <v>50</v>
      </c>
      <c r="D19" s="200">
        <f>'[2]27'!D21</f>
        <v>0</v>
      </c>
      <c r="E19" s="200">
        <f>'[2]27'!E21</f>
        <v>0</v>
      </c>
      <c r="F19" s="15">
        <f t="shared" si="6"/>
        <v>90</v>
      </c>
      <c r="G19" s="199">
        <f>'[2]27'!H21</f>
        <v>0</v>
      </c>
      <c r="H19" s="200">
        <f>'[2]27'!I21</f>
        <v>0</v>
      </c>
      <c r="I19" s="200">
        <f>'[2]27'!J21</f>
        <v>0</v>
      </c>
      <c r="J19" s="200">
        <f>'[2]27'!K21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'[2]27'!B22</f>
        <v>40</v>
      </c>
      <c r="C20" s="200">
        <f>'[2]27'!C22</f>
        <v>50</v>
      </c>
      <c r="D20" s="200">
        <f>'[2]27'!D22</f>
        <v>0</v>
      </c>
      <c r="E20" s="200">
        <f>'[2]27'!E22</f>
        <v>0</v>
      </c>
      <c r="F20" s="15">
        <f t="shared" si="6"/>
        <v>90</v>
      </c>
      <c r="G20" s="199">
        <f>'[2]27'!H22</f>
        <v>0</v>
      </c>
      <c r="H20" s="200">
        <f>'[2]27'!I22</f>
        <v>0</v>
      </c>
      <c r="I20" s="200">
        <f>'[2]27'!J22</f>
        <v>0</v>
      </c>
      <c r="J20" s="200">
        <f>'[2]27'!K22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'[2]27'!B23</f>
        <v>40</v>
      </c>
      <c r="C21" s="200">
        <f>'[2]27'!C23</f>
        <v>50</v>
      </c>
      <c r="D21" s="200">
        <f>'[2]27'!D23</f>
        <v>0</v>
      </c>
      <c r="E21" s="200">
        <f>'[2]27'!E23</f>
        <v>0</v>
      </c>
      <c r="F21" s="15">
        <f t="shared" si="6"/>
        <v>90</v>
      </c>
      <c r="G21" s="199">
        <f>'[2]27'!H23</f>
        <v>0</v>
      </c>
      <c r="H21" s="200">
        <f>'[2]27'!I23</f>
        <v>0</v>
      </c>
      <c r="I21" s="200">
        <f>'[2]27'!J23</f>
        <v>0</v>
      </c>
      <c r="J21" s="200">
        <f>'[2]27'!K23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'[2]27'!B24</f>
        <v>40</v>
      </c>
      <c r="C22" s="200">
        <f>'[2]27'!C24</f>
        <v>50</v>
      </c>
      <c r="D22" s="200">
        <f>'[2]27'!D24</f>
        <v>0</v>
      </c>
      <c r="E22" s="200">
        <f>'[2]27'!E24</f>
        <v>0</v>
      </c>
      <c r="F22" s="15">
        <f t="shared" si="6"/>
        <v>90</v>
      </c>
      <c r="G22" s="199">
        <f>'[2]27'!H24</f>
        <v>0</v>
      </c>
      <c r="H22" s="200">
        <f>'[2]27'!I24</f>
        <v>0</v>
      </c>
      <c r="I22" s="200">
        <f>'[2]27'!J24</f>
        <v>0</v>
      </c>
      <c r="J22" s="200">
        <f>'[2]27'!K24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'[2]27'!B25</f>
        <v>40</v>
      </c>
      <c r="C23" s="200">
        <f>'[2]27'!C25</f>
        <v>50</v>
      </c>
      <c r="D23" s="200">
        <f>'[2]27'!D25</f>
        <v>0</v>
      </c>
      <c r="E23" s="200">
        <f>'[2]27'!E25</f>
        <v>0</v>
      </c>
      <c r="F23" s="15">
        <f t="shared" si="6"/>
        <v>90</v>
      </c>
      <c r="G23" s="199">
        <f>'[2]27'!H25</f>
        <v>0</v>
      </c>
      <c r="H23" s="200">
        <f>'[2]27'!I25</f>
        <v>0</v>
      </c>
      <c r="I23" s="200">
        <f>'[2]27'!J25</f>
        <v>0</v>
      </c>
      <c r="J23" s="200">
        <f>'[2]27'!K25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'[2]27'!B26</f>
        <v>40</v>
      </c>
      <c r="C24" s="200">
        <f>'[2]27'!C26</f>
        <v>50</v>
      </c>
      <c r="D24" s="200">
        <f>'[2]27'!D26</f>
        <v>0</v>
      </c>
      <c r="E24" s="200">
        <f>'[2]27'!E26</f>
        <v>0</v>
      </c>
      <c r="F24" s="15">
        <f t="shared" si="6"/>
        <v>90</v>
      </c>
      <c r="G24" s="199">
        <f>'[2]27'!H26</f>
        <v>0</v>
      </c>
      <c r="H24" s="200">
        <f>'[2]27'!I26</f>
        <v>0</v>
      </c>
      <c r="I24" s="200">
        <f>'[2]27'!J26</f>
        <v>0</v>
      </c>
      <c r="J24" s="200">
        <f>'[2]27'!K26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'[2]27'!B27</f>
        <v>40</v>
      </c>
      <c r="C25" s="200">
        <f>'[2]27'!C27</f>
        <v>50</v>
      </c>
      <c r="D25" s="200">
        <f>'[2]27'!D27</f>
        <v>0</v>
      </c>
      <c r="E25" s="200">
        <f>'[2]27'!E27</f>
        <v>0</v>
      </c>
      <c r="F25" s="15">
        <f t="shared" si="6"/>
        <v>90</v>
      </c>
      <c r="G25" s="199">
        <f>'[2]27'!H27</f>
        <v>0</v>
      </c>
      <c r="H25" s="200">
        <f>'[2]27'!I27</f>
        <v>0</v>
      </c>
      <c r="I25" s="200">
        <f>'[2]27'!J27</f>
        <v>0</v>
      </c>
      <c r="J25" s="200">
        <f>'[2]27'!K27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'[2]27'!B28</f>
        <v>40</v>
      </c>
      <c r="C26" s="200">
        <f>'[2]27'!C28</f>
        <v>50</v>
      </c>
      <c r="D26" s="200">
        <f>'[2]27'!D28</f>
        <v>0</v>
      </c>
      <c r="E26" s="200">
        <f>'[2]27'!E28</f>
        <v>0</v>
      </c>
      <c r="F26" s="15">
        <f t="shared" si="6"/>
        <v>90</v>
      </c>
      <c r="G26" s="199">
        <f>'[2]27'!H28</f>
        <v>0</v>
      </c>
      <c r="H26" s="200">
        <f>'[2]27'!I28</f>
        <v>0</v>
      </c>
      <c r="I26" s="200">
        <f>'[2]27'!J28</f>
        <v>0</v>
      </c>
      <c r="J26" s="200">
        <f>'[2]27'!K28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'[2]27'!B29</f>
        <v>40</v>
      </c>
      <c r="C27" s="200">
        <f>'[2]27'!C29</f>
        <v>50</v>
      </c>
      <c r="D27" s="200">
        <f>'[2]27'!D29</f>
        <v>0</v>
      </c>
      <c r="E27" s="200">
        <f>'[2]27'!E29</f>
        <v>0</v>
      </c>
      <c r="F27" s="15">
        <f t="shared" si="6"/>
        <v>90</v>
      </c>
      <c r="G27" s="199">
        <f>'[2]27'!H29</f>
        <v>0</v>
      </c>
      <c r="H27" s="200">
        <f>'[2]27'!I29</f>
        <v>0</v>
      </c>
      <c r="I27" s="200">
        <f>'[2]27'!J29</f>
        <v>0</v>
      </c>
      <c r="J27" s="200">
        <f>'[2]27'!K29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'[2]27'!B30</f>
        <v>40</v>
      </c>
      <c r="C28" s="200">
        <f>'[2]27'!C30</f>
        <v>50</v>
      </c>
      <c r="D28" s="200">
        <f>'[2]27'!D30</f>
        <v>0</v>
      </c>
      <c r="E28" s="200">
        <f>'[2]27'!E30</f>
        <v>0</v>
      </c>
      <c r="F28" s="15">
        <f t="shared" si="6"/>
        <v>90</v>
      </c>
      <c r="G28" s="199">
        <f>'[2]27'!H30</f>
        <v>0</v>
      </c>
      <c r="H28" s="200">
        <f>'[2]27'!I30</f>
        <v>0</v>
      </c>
      <c r="I28" s="200">
        <f>'[2]27'!J30</f>
        <v>0</v>
      </c>
      <c r="J28" s="200">
        <f>'[2]27'!K30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'[2]27'!B31</f>
        <v>40</v>
      </c>
      <c r="C29" s="200">
        <f>'[2]27'!C31</f>
        <v>50</v>
      </c>
      <c r="D29" s="200">
        <f>'[2]27'!D31</f>
        <v>0</v>
      </c>
      <c r="E29" s="200">
        <f>'[2]27'!E31</f>
        <v>0</v>
      </c>
      <c r="F29" s="15">
        <f t="shared" si="6"/>
        <v>90</v>
      </c>
      <c r="G29" s="199">
        <f>'[2]27'!H31</f>
        <v>0</v>
      </c>
      <c r="H29" s="200">
        <f>'[2]27'!I31</f>
        <v>0</v>
      </c>
      <c r="I29" s="200">
        <f>'[2]27'!J31</f>
        <v>0</v>
      </c>
      <c r="J29" s="200">
        <f>'[2]27'!K31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'[2]27'!B32</f>
        <v>40</v>
      </c>
      <c r="C30" s="200">
        <f>'[2]27'!C32</f>
        <v>50</v>
      </c>
      <c r="D30" s="200">
        <f>'[2]27'!D32</f>
        <v>0</v>
      </c>
      <c r="E30" s="200">
        <f>'[2]27'!E32</f>
        <v>0</v>
      </c>
      <c r="F30" s="15">
        <f t="shared" si="6"/>
        <v>90</v>
      </c>
      <c r="G30" s="199">
        <f>'[2]27'!H32</f>
        <v>0</v>
      </c>
      <c r="H30" s="200">
        <f>'[2]27'!I32</f>
        <v>0</v>
      </c>
      <c r="I30" s="200">
        <f>'[2]27'!J32</f>
        <v>0</v>
      </c>
      <c r="J30" s="200">
        <f>'[2]27'!K32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'[2]27'!B33</f>
        <v>40</v>
      </c>
      <c r="C31" s="200">
        <f>'[2]27'!C33</f>
        <v>50</v>
      </c>
      <c r="D31" s="200">
        <f>'[2]27'!D33</f>
        <v>0</v>
      </c>
      <c r="E31" s="200">
        <f>'[2]27'!E33</f>
        <v>0</v>
      </c>
      <c r="F31" s="15">
        <f t="shared" si="6"/>
        <v>90</v>
      </c>
      <c r="G31" s="199">
        <f>'[2]27'!H33</f>
        <v>0</v>
      </c>
      <c r="H31" s="200">
        <f>'[2]27'!I33</f>
        <v>0</v>
      </c>
      <c r="I31" s="200">
        <f>'[2]27'!J33</f>
        <v>0</v>
      </c>
      <c r="J31" s="200">
        <f>'[2]27'!K33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'[2]27'!B34</f>
        <v>40</v>
      </c>
      <c r="C32" s="200">
        <f>'[2]27'!C34</f>
        <v>50</v>
      </c>
      <c r="D32" s="200">
        <f>'[2]27'!D34</f>
        <v>0</v>
      </c>
      <c r="E32" s="200">
        <f>'[2]27'!E34</f>
        <v>0</v>
      </c>
      <c r="F32" s="15">
        <f t="shared" si="6"/>
        <v>90</v>
      </c>
      <c r="G32" s="199">
        <f>'[2]27'!H34</f>
        <v>0</v>
      </c>
      <c r="H32" s="200">
        <f>'[2]27'!I34</f>
        <v>0</v>
      </c>
      <c r="I32" s="200">
        <f>'[2]27'!J34</f>
        <v>0</v>
      </c>
      <c r="J32" s="200">
        <f>'[2]27'!K34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'[2]27'!B35</f>
        <v>40</v>
      </c>
      <c r="C33" s="200">
        <f>'[2]27'!C35</f>
        <v>50</v>
      </c>
      <c r="D33" s="200">
        <f>'[2]27'!D35</f>
        <v>0</v>
      </c>
      <c r="E33" s="200">
        <f>'[2]27'!E35</f>
        <v>0</v>
      </c>
      <c r="F33" s="15">
        <f t="shared" si="6"/>
        <v>90</v>
      </c>
      <c r="G33" s="199">
        <f>'[2]27'!H35</f>
        <v>0</v>
      </c>
      <c r="H33" s="200">
        <f>'[2]27'!I35</f>
        <v>0</v>
      </c>
      <c r="I33" s="200">
        <f>'[2]27'!J35</f>
        <v>0</v>
      </c>
      <c r="J33" s="200">
        <f>'[2]27'!K35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'[2]27'!B36</f>
        <v>40</v>
      </c>
      <c r="C34" s="200">
        <f>'[2]27'!C36</f>
        <v>50</v>
      </c>
      <c r="D34" s="200">
        <f>'[2]27'!D36</f>
        <v>0</v>
      </c>
      <c r="E34" s="200">
        <f>'[2]27'!E36</f>
        <v>0</v>
      </c>
      <c r="F34" s="15">
        <f t="shared" si="6"/>
        <v>90</v>
      </c>
      <c r="G34" s="199">
        <f>'[2]27'!H36</f>
        <v>0</v>
      </c>
      <c r="H34" s="200">
        <f>'[2]27'!I36</f>
        <v>0</v>
      </c>
      <c r="I34" s="200">
        <f>'[2]27'!J36</f>
        <v>0</v>
      </c>
      <c r="J34" s="200">
        <f>'[2]27'!K36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'[2]27'!B37</f>
        <v>40</v>
      </c>
      <c r="C35" s="200">
        <f>'[2]27'!C37</f>
        <v>50</v>
      </c>
      <c r="D35" s="200">
        <f>'[2]27'!D37</f>
        <v>0</v>
      </c>
      <c r="E35" s="200">
        <f>'[2]27'!E37</f>
        <v>0</v>
      </c>
      <c r="F35" s="15">
        <f t="shared" si="6"/>
        <v>90</v>
      </c>
      <c r="G35" s="199">
        <f>'[2]27'!H37</f>
        <v>0</v>
      </c>
      <c r="H35" s="200">
        <f>'[2]27'!I37</f>
        <v>0</v>
      </c>
      <c r="I35" s="200">
        <f>'[2]27'!J37</f>
        <v>0</v>
      </c>
      <c r="J35" s="200">
        <f>'[2]27'!K37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'[2]27'!B38</f>
        <v>40</v>
      </c>
      <c r="C36" s="200">
        <f>'[2]27'!C38</f>
        <v>50</v>
      </c>
      <c r="D36" s="200">
        <f>'[2]27'!D38</f>
        <v>0</v>
      </c>
      <c r="E36" s="200">
        <f>'[2]27'!E38</f>
        <v>0</v>
      </c>
      <c r="F36" s="15">
        <f t="shared" si="6"/>
        <v>90</v>
      </c>
      <c r="G36" s="199">
        <f>'[2]27'!H38</f>
        <v>0</v>
      </c>
      <c r="H36" s="200">
        <f>'[2]27'!I38</f>
        <v>0</v>
      </c>
      <c r="I36" s="200">
        <f>'[2]27'!J38</f>
        <v>0</v>
      </c>
      <c r="J36" s="200">
        <f>'[2]27'!K38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'[2]27'!B39</f>
        <v>40</v>
      </c>
      <c r="C37" s="200">
        <f>'[2]27'!C39</f>
        <v>50</v>
      </c>
      <c r="D37" s="200">
        <f>'[2]27'!D39</f>
        <v>0</v>
      </c>
      <c r="E37" s="200">
        <f>'[2]27'!E39</f>
        <v>0</v>
      </c>
      <c r="F37" s="15">
        <f t="shared" si="6"/>
        <v>90</v>
      </c>
      <c r="G37" s="199">
        <f>'[2]27'!H39</f>
        <v>0</v>
      </c>
      <c r="H37" s="200">
        <f>'[2]27'!I39</f>
        <v>0</v>
      </c>
      <c r="I37" s="200">
        <f>'[2]27'!J39</f>
        <v>0</v>
      </c>
      <c r="J37" s="200">
        <f>'[2]27'!K39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'[2]27'!B40</f>
        <v>40</v>
      </c>
      <c r="C38" s="200">
        <f>'[2]27'!C40</f>
        <v>50</v>
      </c>
      <c r="D38" s="200">
        <f>'[2]27'!D40</f>
        <v>0</v>
      </c>
      <c r="E38" s="200">
        <f>'[2]27'!E40</f>
        <v>0</v>
      </c>
      <c r="F38" s="15">
        <f t="shared" si="6"/>
        <v>90</v>
      </c>
      <c r="G38" s="199">
        <f>'[2]27'!H40</f>
        <v>0</v>
      </c>
      <c r="H38" s="200">
        <f>'[2]27'!I40</f>
        <v>0</v>
      </c>
      <c r="I38" s="200">
        <f>'[2]27'!J40</f>
        <v>0</v>
      </c>
      <c r="J38" s="200">
        <f>'[2]27'!K40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'[2]27'!B41</f>
        <v>40</v>
      </c>
      <c r="C39" s="200">
        <f>'[2]27'!C41</f>
        <v>50</v>
      </c>
      <c r="D39" s="200">
        <f>'[2]27'!D41</f>
        <v>0</v>
      </c>
      <c r="E39" s="200">
        <f>'[2]27'!E41</f>
        <v>0</v>
      </c>
      <c r="F39" s="15">
        <f t="shared" si="6"/>
        <v>90</v>
      </c>
      <c r="G39" s="199">
        <f>'[2]27'!H41</f>
        <v>0</v>
      </c>
      <c r="H39" s="200">
        <f>'[2]27'!I41</f>
        <v>0</v>
      </c>
      <c r="I39" s="200">
        <f>'[2]27'!J41</f>
        <v>0</v>
      </c>
      <c r="J39" s="200">
        <f>'[2]27'!K41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'[2]27'!B42</f>
        <v>40</v>
      </c>
      <c r="C40" s="200">
        <f>'[2]27'!C42</f>
        <v>50</v>
      </c>
      <c r="D40" s="200">
        <f>'[2]27'!D42</f>
        <v>0</v>
      </c>
      <c r="E40" s="200">
        <f>'[2]27'!E42</f>
        <v>0</v>
      </c>
      <c r="F40" s="15">
        <f t="shared" si="6"/>
        <v>90</v>
      </c>
      <c r="G40" s="199">
        <f>'[2]27'!H42</f>
        <v>0</v>
      </c>
      <c r="H40" s="200">
        <f>'[2]27'!I42</f>
        <v>0</v>
      </c>
      <c r="I40" s="200">
        <f>'[2]27'!J42</f>
        <v>0</v>
      </c>
      <c r="J40" s="200">
        <f>'[2]27'!K42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'[2]27'!B43</f>
        <v>40</v>
      </c>
      <c r="C41" s="200">
        <f>'[2]27'!C43</f>
        <v>50</v>
      </c>
      <c r="D41" s="200">
        <f>'[2]27'!D43</f>
        <v>0</v>
      </c>
      <c r="E41" s="200">
        <f>'[2]27'!E43</f>
        <v>0</v>
      </c>
      <c r="F41" s="15">
        <f t="shared" si="6"/>
        <v>90</v>
      </c>
      <c r="G41" s="199">
        <f>'[2]27'!H43</f>
        <v>0</v>
      </c>
      <c r="H41" s="200">
        <f>'[2]27'!I43</f>
        <v>0</v>
      </c>
      <c r="I41" s="200">
        <f>'[2]27'!J43</f>
        <v>0</v>
      </c>
      <c r="J41" s="200">
        <f>'[2]27'!K43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'[2]27'!B44</f>
        <v>40</v>
      </c>
      <c r="C42" s="200">
        <f>'[2]27'!C44</f>
        <v>50</v>
      </c>
      <c r="D42" s="200">
        <f>'[2]27'!D44</f>
        <v>0</v>
      </c>
      <c r="E42" s="200">
        <f>'[2]27'!E44</f>
        <v>0</v>
      </c>
      <c r="F42" s="15">
        <f t="shared" si="6"/>
        <v>90</v>
      </c>
      <c r="G42" s="199">
        <f>'[2]27'!H44</f>
        <v>0</v>
      </c>
      <c r="H42" s="200">
        <f>'[2]27'!I44</f>
        <v>0</v>
      </c>
      <c r="I42" s="200">
        <f>'[2]27'!J44</f>
        <v>0</v>
      </c>
      <c r="J42" s="200">
        <f>'[2]27'!K44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'[2]27'!B45</f>
        <v>40</v>
      </c>
      <c r="C43" s="200">
        <f>'[2]27'!C45</f>
        <v>50</v>
      </c>
      <c r="D43" s="200">
        <f>'[2]27'!D45</f>
        <v>0</v>
      </c>
      <c r="E43" s="200">
        <f>'[2]27'!E45</f>
        <v>0</v>
      </c>
      <c r="F43" s="15">
        <f t="shared" si="6"/>
        <v>90</v>
      </c>
      <c r="G43" s="199">
        <f>'[2]27'!H45</f>
        <v>0</v>
      </c>
      <c r="H43" s="200">
        <f>'[2]27'!I45</f>
        <v>0</v>
      </c>
      <c r="I43" s="200">
        <f>'[2]27'!J45</f>
        <v>0</v>
      </c>
      <c r="J43" s="200">
        <f>'[2]27'!K45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'[2]27'!B46</f>
        <v>40</v>
      </c>
      <c r="C44" s="200">
        <f>'[2]27'!C46</f>
        <v>50</v>
      </c>
      <c r="D44" s="200">
        <f>'[2]27'!D46</f>
        <v>0</v>
      </c>
      <c r="E44" s="200">
        <f>'[2]27'!E46</f>
        <v>0</v>
      </c>
      <c r="F44" s="15">
        <f t="shared" si="6"/>
        <v>90</v>
      </c>
      <c r="G44" s="199">
        <f>'[2]27'!H46</f>
        <v>0</v>
      </c>
      <c r="H44" s="200">
        <f>'[2]27'!I46</f>
        <v>0</v>
      </c>
      <c r="I44" s="200">
        <f>'[2]27'!J46</f>
        <v>0</v>
      </c>
      <c r="J44" s="200">
        <f>'[2]27'!K46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'[2]27'!B47</f>
        <v>40</v>
      </c>
      <c r="C45" s="200">
        <f>'[2]27'!C47</f>
        <v>50</v>
      </c>
      <c r="D45" s="200">
        <f>'[2]27'!D47</f>
        <v>0</v>
      </c>
      <c r="E45" s="200">
        <f>'[2]27'!E47</f>
        <v>0</v>
      </c>
      <c r="F45" s="15">
        <f t="shared" si="6"/>
        <v>90</v>
      </c>
      <c r="G45" s="199">
        <f>'[2]27'!H47</f>
        <v>0</v>
      </c>
      <c r="H45" s="200">
        <f>'[2]27'!I47</f>
        <v>0</v>
      </c>
      <c r="I45" s="200">
        <f>'[2]27'!J47</f>
        <v>0</v>
      </c>
      <c r="J45" s="200">
        <f>'[2]27'!K47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'[2]27'!B48</f>
        <v>40</v>
      </c>
      <c r="C46" s="200">
        <f>'[2]27'!C48</f>
        <v>50</v>
      </c>
      <c r="D46" s="200">
        <f>'[2]27'!D48</f>
        <v>0</v>
      </c>
      <c r="E46" s="200">
        <f>'[2]27'!E48</f>
        <v>0</v>
      </c>
      <c r="F46" s="15">
        <f t="shared" si="6"/>
        <v>90</v>
      </c>
      <c r="G46" s="199">
        <f>'[2]27'!H48</f>
        <v>0</v>
      </c>
      <c r="H46" s="200">
        <f>'[2]27'!I48</f>
        <v>0</v>
      </c>
      <c r="I46" s="200">
        <f>'[2]27'!J48</f>
        <v>0</v>
      </c>
      <c r="J46" s="200">
        <f>'[2]27'!K48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'[2]27'!B49</f>
        <v>40</v>
      </c>
      <c r="C47" s="200">
        <f>'[2]27'!C49</f>
        <v>50</v>
      </c>
      <c r="D47" s="200">
        <f>'[2]27'!D49</f>
        <v>0</v>
      </c>
      <c r="E47" s="200">
        <f>'[2]27'!E49</f>
        <v>0</v>
      </c>
      <c r="F47" s="15">
        <f t="shared" si="6"/>
        <v>90</v>
      </c>
      <c r="G47" s="199">
        <f>'[2]27'!H49</f>
        <v>0</v>
      </c>
      <c r="H47" s="200">
        <f>'[2]27'!I49</f>
        <v>0</v>
      </c>
      <c r="I47" s="200">
        <f>'[2]27'!J49</f>
        <v>0</v>
      </c>
      <c r="J47" s="200">
        <f>'[2]27'!K49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'[2]27'!B50</f>
        <v>40</v>
      </c>
      <c r="C48" s="200">
        <f>'[2]27'!C50</f>
        <v>50</v>
      </c>
      <c r="D48" s="200">
        <f>'[2]27'!D50</f>
        <v>0</v>
      </c>
      <c r="E48" s="200">
        <f>'[2]27'!E50</f>
        <v>0</v>
      </c>
      <c r="F48" s="15">
        <f t="shared" si="6"/>
        <v>90</v>
      </c>
      <c r="G48" s="199">
        <f>'[2]27'!H50</f>
        <v>0</v>
      </c>
      <c r="H48" s="200">
        <f>'[2]27'!I50</f>
        <v>0</v>
      </c>
      <c r="I48" s="200">
        <f>'[2]27'!J50</f>
        <v>0</v>
      </c>
      <c r="J48" s="200">
        <f>'[2]27'!K50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'[2]27'!B51</f>
        <v>40</v>
      </c>
      <c r="C49" s="200">
        <f>'[2]27'!C51</f>
        <v>50</v>
      </c>
      <c r="D49" s="200">
        <f>'[2]27'!D51</f>
        <v>0</v>
      </c>
      <c r="E49" s="200">
        <f>'[2]27'!E51</f>
        <v>0</v>
      </c>
      <c r="F49" s="15">
        <f t="shared" si="6"/>
        <v>90</v>
      </c>
      <c r="G49" s="199">
        <f>'[2]27'!H51</f>
        <v>0</v>
      </c>
      <c r="H49" s="200">
        <f>'[2]27'!I51</f>
        <v>0</v>
      </c>
      <c r="I49" s="200">
        <f>'[2]27'!J51</f>
        <v>0</v>
      </c>
      <c r="J49" s="200">
        <f>'[2]27'!K51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'[2]27'!B52</f>
        <v>40</v>
      </c>
      <c r="C50" s="200">
        <f>'[2]27'!C52</f>
        <v>50</v>
      </c>
      <c r="D50" s="200">
        <f>'[2]27'!D52</f>
        <v>0</v>
      </c>
      <c r="E50" s="200">
        <f>'[2]27'!E52</f>
        <v>0</v>
      </c>
      <c r="F50" s="15">
        <f t="shared" si="6"/>
        <v>90</v>
      </c>
      <c r="G50" s="199">
        <f>'[2]27'!H52</f>
        <v>0</v>
      </c>
      <c r="H50" s="200">
        <f>'[2]27'!I52</f>
        <v>0</v>
      </c>
      <c r="I50" s="200">
        <f>'[2]27'!J52</f>
        <v>0</v>
      </c>
      <c r="J50" s="200">
        <f>'[2]27'!K52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'[2]27'!B53</f>
        <v>40</v>
      </c>
      <c r="C51" s="200">
        <f>'[2]27'!C53</f>
        <v>50</v>
      </c>
      <c r="D51" s="200">
        <f>'[2]27'!D53</f>
        <v>0</v>
      </c>
      <c r="E51" s="200">
        <f>'[2]27'!E53</f>
        <v>0</v>
      </c>
      <c r="F51" s="15">
        <f t="shared" si="6"/>
        <v>90</v>
      </c>
      <c r="G51" s="199">
        <f>'[2]27'!H53</f>
        <v>0</v>
      </c>
      <c r="H51" s="200">
        <f>'[2]27'!I53</f>
        <v>0</v>
      </c>
      <c r="I51" s="200">
        <f>'[2]27'!J53</f>
        <v>0</v>
      </c>
      <c r="J51" s="200">
        <f>'[2]27'!K53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'[2]27'!B54</f>
        <v>40</v>
      </c>
      <c r="C52" s="200">
        <f>'[2]27'!C54</f>
        <v>50</v>
      </c>
      <c r="D52" s="200">
        <f>'[2]27'!D54</f>
        <v>0</v>
      </c>
      <c r="E52" s="200">
        <f>'[2]27'!E54</f>
        <v>0</v>
      </c>
      <c r="F52" s="15">
        <f t="shared" si="6"/>
        <v>90</v>
      </c>
      <c r="G52" s="199">
        <f>'[2]27'!H54</f>
        <v>0</v>
      </c>
      <c r="H52" s="200">
        <f>'[2]27'!I54</f>
        <v>0</v>
      </c>
      <c r="I52" s="200">
        <f>'[2]27'!J54</f>
        <v>0</v>
      </c>
      <c r="J52" s="200">
        <f>'[2]27'!K54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'[2]27'!B55</f>
        <v>40</v>
      </c>
      <c r="C53" s="200">
        <f>'[2]27'!C55</f>
        <v>50</v>
      </c>
      <c r="D53" s="200">
        <f>'[2]27'!D55</f>
        <v>0</v>
      </c>
      <c r="E53" s="200">
        <f>'[2]27'!E55</f>
        <v>0</v>
      </c>
      <c r="F53" s="15">
        <f t="shared" si="6"/>
        <v>90</v>
      </c>
      <c r="G53" s="199">
        <f>'[2]27'!H55</f>
        <v>0</v>
      </c>
      <c r="H53" s="200">
        <f>'[2]27'!I55</f>
        <v>0</v>
      </c>
      <c r="I53" s="200">
        <f>'[2]27'!J55</f>
        <v>0</v>
      </c>
      <c r="J53" s="200">
        <f>'[2]27'!K55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'[2]27'!B56</f>
        <v>40</v>
      </c>
      <c r="C54" s="200">
        <f>'[2]27'!C56</f>
        <v>50</v>
      </c>
      <c r="D54" s="200">
        <f>'[2]27'!D56</f>
        <v>0</v>
      </c>
      <c r="E54" s="200">
        <f>'[2]27'!E56</f>
        <v>0</v>
      </c>
      <c r="F54" s="15">
        <f t="shared" si="6"/>
        <v>90</v>
      </c>
      <c r="G54" s="199">
        <f>'[2]27'!H56</f>
        <v>0</v>
      </c>
      <c r="H54" s="200">
        <f>'[2]27'!I56</f>
        <v>0</v>
      </c>
      <c r="I54" s="200">
        <f>'[2]27'!J56</f>
        <v>0</v>
      </c>
      <c r="J54" s="200">
        <f>'[2]27'!K56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'[2]27'!B57</f>
        <v>40</v>
      </c>
      <c r="C55" s="200">
        <f>'[2]27'!C57</f>
        <v>50</v>
      </c>
      <c r="D55" s="200">
        <f>'[2]27'!D57</f>
        <v>0</v>
      </c>
      <c r="E55" s="200">
        <f>'[2]27'!E57</f>
        <v>0</v>
      </c>
      <c r="F55" s="15">
        <f t="shared" si="6"/>
        <v>90</v>
      </c>
      <c r="G55" s="199">
        <f>'[2]27'!H57</f>
        <v>0</v>
      </c>
      <c r="H55" s="200">
        <f>'[2]27'!I57</f>
        <v>0</v>
      </c>
      <c r="I55" s="200">
        <f>'[2]27'!J57</f>
        <v>0</v>
      </c>
      <c r="J55" s="200">
        <f>'[2]27'!K57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'[2]27'!B58</f>
        <v>40</v>
      </c>
      <c r="C56" s="200">
        <f>'[2]27'!C58</f>
        <v>50</v>
      </c>
      <c r="D56" s="200">
        <f>'[2]27'!D58</f>
        <v>0</v>
      </c>
      <c r="E56" s="200">
        <f>'[2]27'!E58</f>
        <v>0</v>
      </c>
      <c r="F56" s="15">
        <f t="shared" si="6"/>
        <v>90</v>
      </c>
      <c r="G56" s="199">
        <f>'[2]27'!H58</f>
        <v>0</v>
      </c>
      <c r="H56" s="200">
        <f>'[2]27'!I58</f>
        <v>0</v>
      </c>
      <c r="I56" s="200">
        <f>'[2]27'!J58</f>
        <v>0</v>
      </c>
      <c r="J56" s="200">
        <f>'[2]27'!K58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'[2]27'!B59</f>
        <v>40</v>
      </c>
      <c r="C57" s="200">
        <f>'[2]27'!C59</f>
        <v>50</v>
      </c>
      <c r="D57" s="200">
        <f>'[2]27'!D59</f>
        <v>0</v>
      </c>
      <c r="E57" s="200">
        <f>'[2]27'!E59</f>
        <v>0</v>
      </c>
      <c r="F57" s="15">
        <f t="shared" si="6"/>
        <v>90</v>
      </c>
      <c r="G57" s="199">
        <f>'[2]27'!H59</f>
        <v>0</v>
      </c>
      <c r="H57" s="200">
        <f>'[2]27'!I59</f>
        <v>0</v>
      </c>
      <c r="I57" s="200">
        <f>'[2]27'!J59</f>
        <v>0</v>
      </c>
      <c r="J57" s="200">
        <f>'[2]27'!K59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'[2]27'!B60</f>
        <v>40</v>
      </c>
      <c r="C58" s="200">
        <f>'[2]27'!C60</f>
        <v>50</v>
      </c>
      <c r="D58" s="200">
        <f>'[2]27'!D60</f>
        <v>0</v>
      </c>
      <c r="E58" s="200">
        <f>'[2]27'!E60</f>
        <v>0</v>
      </c>
      <c r="F58" s="15">
        <f t="shared" si="6"/>
        <v>90</v>
      </c>
      <c r="G58" s="199">
        <f>'[2]27'!H60</f>
        <v>0</v>
      </c>
      <c r="H58" s="200">
        <f>'[2]27'!I60</f>
        <v>0</v>
      </c>
      <c r="I58" s="200">
        <f>'[2]27'!J60</f>
        <v>0</v>
      </c>
      <c r="J58" s="200">
        <f>'[2]27'!K60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'[2]27'!B61</f>
        <v>40</v>
      </c>
      <c r="C59" s="200">
        <f>'[2]27'!C61</f>
        <v>50</v>
      </c>
      <c r="D59" s="200">
        <f>'[2]27'!D61</f>
        <v>0</v>
      </c>
      <c r="E59" s="200">
        <f>'[2]27'!E61</f>
        <v>0</v>
      </c>
      <c r="F59" s="15">
        <f t="shared" si="6"/>
        <v>90</v>
      </c>
      <c r="G59" s="199">
        <f>'[2]27'!H61</f>
        <v>0</v>
      </c>
      <c r="H59" s="200">
        <f>'[2]27'!I61</f>
        <v>0</v>
      </c>
      <c r="I59" s="200">
        <f>'[2]27'!J61</f>
        <v>0</v>
      </c>
      <c r="J59" s="200">
        <f>'[2]27'!K61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'[2]27'!B62</f>
        <v>40</v>
      </c>
      <c r="C60" s="200">
        <f>'[2]27'!C62</f>
        <v>50</v>
      </c>
      <c r="D60" s="200">
        <f>'[2]27'!D62</f>
        <v>0</v>
      </c>
      <c r="E60" s="200">
        <f>'[2]27'!E62</f>
        <v>0</v>
      </c>
      <c r="F60" s="15">
        <f t="shared" si="6"/>
        <v>90</v>
      </c>
      <c r="G60" s="199">
        <f>'[2]27'!H62</f>
        <v>0</v>
      </c>
      <c r="H60" s="200">
        <f>'[2]27'!I62</f>
        <v>0</v>
      </c>
      <c r="I60" s="200">
        <f>'[2]27'!J62</f>
        <v>0</v>
      </c>
      <c r="J60" s="200">
        <f>'[2]27'!K62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'[2]27'!B63</f>
        <v>40</v>
      </c>
      <c r="C61" s="200">
        <f>'[2]27'!C63</f>
        <v>50</v>
      </c>
      <c r="D61" s="200">
        <f>'[2]27'!D63</f>
        <v>0</v>
      </c>
      <c r="E61" s="200">
        <f>'[2]27'!E63</f>
        <v>0</v>
      </c>
      <c r="F61" s="15">
        <f t="shared" si="6"/>
        <v>90</v>
      </c>
      <c r="G61" s="199">
        <f>'[2]27'!H63</f>
        <v>0</v>
      </c>
      <c r="H61" s="200">
        <f>'[2]27'!I63</f>
        <v>0</v>
      </c>
      <c r="I61" s="200">
        <f>'[2]27'!J63</f>
        <v>0</v>
      </c>
      <c r="J61" s="200">
        <f>'[2]27'!K63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'[2]27'!B64</f>
        <v>40</v>
      </c>
      <c r="C62" s="200">
        <f>'[2]27'!C64</f>
        <v>50</v>
      </c>
      <c r="D62" s="200">
        <f>'[2]27'!D64</f>
        <v>0</v>
      </c>
      <c r="E62" s="200">
        <f>'[2]27'!E64</f>
        <v>0</v>
      </c>
      <c r="F62" s="15">
        <f t="shared" si="6"/>
        <v>90</v>
      </c>
      <c r="G62" s="199">
        <f>'[2]27'!H64</f>
        <v>0</v>
      </c>
      <c r="H62" s="200">
        <f>'[2]27'!I64</f>
        <v>0</v>
      </c>
      <c r="I62" s="200">
        <f>'[2]27'!J64</f>
        <v>0</v>
      </c>
      <c r="J62" s="200">
        <f>'[2]27'!K64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'[2]27'!B65</f>
        <v>40</v>
      </c>
      <c r="C63" s="200">
        <f>'[2]27'!C65</f>
        <v>50</v>
      </c>
      <c r="D63" s="200">
        <f>'[2]27'!D65</f>
        <v>0</v>
      </c>
      <c r="E63" s="200">
        <f>'[2]27'!E65</f>
        <v>0</v>
      </c>
      <c r="F63" s="15">
        <f t="shared" si="6"/>
        <v>90</v>
      </c>
      <c r="G63" s="199">
        <f>'[2]27'!H65</f>
        <v>0</v>
      </c>
      <c r="H63" s="200">
        <f>'[2]27'!I65</f>
        <v>0</v>
      </c>
      <c r="I63" s="200">
        <f>'[2]27'!J65</f>
        <v>0</v>
      </c>
      <c r="J63" s="200">
        <f>'[2]27'!K65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'[2]27'!B66</f>
        <v>40</v>
      </c>
      <c r="C64" s="200">
        <f>'[2]27'!C66</f>
        <v>50</v>
      </c>
      <c r="D64" s="200">
        <f>'[2]27'!D66</f>
        <v>0</v>
      </c>
      <c r="E64" s="200">
        <f>'[2]27'!E66</f>
        <v>0</v>
      </c>
      <c r="F64" s="15">
        <f t="shared" si="6"/>
        <v>90</v>
      </c>
      <c r="G64" s="199">
        <f>'[2]27'!H66</f>
        <v>0</v>
      </c>
      <c r="H64" s="200">
        <f>'[2]27'!I66</f>
        <v>0</v>
      </c>
      <c r="I64" s="200">
        <f>'[2]27'!J66</f>
        <v>0</v>
      </c>
      <c r="J64" s="200">
        <f>'[2]27'!K66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'[2]27'!B67</f>
        <v>40</v>
      </c>
      <c r="C65" s="200">
        <f>'[2]27'!C67</f>
        <v>50</v>
      </c>
      <c r="D65" s="200">
        <f>'[2]27'!D67</f>
        <v>0</v>
      </c>
      <c r="E65" s="200">
        <f>'[2]27'!E67</f>
        <v>0</v>
      </c>
      <c r="F65" s="15">
        <f t="shared" si="6"/>
        <v>90</v>
      </c>
      <c r="G65" s="199">
        <f>'[2]27'!H67</f>
        <v>0</v>
      </c>
      <c r="H65" s="200">
        <f>'[2]27'!I67</f>
        <v>0</v>
      </c>
      <c r="I65" s="200">
        <f>'[2]27'!J67</f>
        <v>0</v>
      </c>
      <c r="J65" s="200">
        <f>'[2]27'!K67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'[2]27'!B68</f>
        <v>40</v>
      </c>
      <c r="C66" s="200">
        <f>'[2]27'!C68</f>
        <v>50</v>
      </c>
      <c r="D66" s="200">
        <f>'[2]27'!D68</f>
        <v>0</v>
      </c>
      <c r="E66" s="200">
        <f>'[2]27'!E68</f>
        <v>0</v>
      </c>
      <c r="F66" s="15">
        <f t="shared" si="6"/>
        <v>90</v>
      </c>
      <c r="G66" s="199">
        <f>'[2]27'!H68</f>
        <v>0</v>
      </c>
      <c r="H66" s="200">
        <f>'[2]27'!I68</f>
        <v>0</v>
      </c>
      <c r="I66" s="200">
        <f>'[2]27'!J68</f>
        <v>0</v>
      </c>
      <c r="J66" s="200">
        <f>'[2]27'!K68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'[2]27'!B69</f>
        <v>40</v>
      </c>
      <c r="C67" s="200">
        <f>'[2]27'!C69</f>
        <v>50</v>
      </c>
      <c r="D67" s="200">
        <f>'[2]27'!D69</f>
        <v>0</v>
      </c>
      <c r="E67" s="200">
        <f>'[2]27'!E69</f>
        <v>0</v>
      </c>
      <c r="F67" s="15">
        <f t="shared" si="6"/>
        <v>90</v>
      </c>
      <c r="G67" s="199">
        <f>'[2]27'!H69</f>
        <v>0</v>
      </c>
      <c r="H67" s="200">
        <f>'[2]27'!I69</f>
        <v>0</v>
      </c>
      <c r="I67" s="200">
        <f>'[2]27'!J69</f>
        <v>0</v>
      </c>
      <c r="J67" s="200">
        <f>'[2]27'!K69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'[2]27'!B70</f>
        <v>40</v>
      </c>
      <c r="C68" s="200">
        <f>'[2]27'!C70</f>
        <v>50</v>
      </c>
      <c r="D68" s="200">
        <f>'[2]27'!D70</f>
        <v>0</v>
      </c>
      <c r="E68" s="200">
        <f>'[2]27'!E70</f>
        <v>0</v>
      </c>
      <c r="F68" s="15">
        <f t="shared" si="6"/>
        <v>90</v>
      </c>
      <c r="G68" s="199">
        <f>'[2]27'!H70</f>
        <v>0</v>
      </c>
      <c r="H68" s="200">
        <f>'[2]27'!I70</f>
        <v>0</v>
      </c>
      <c r="I68" s="200">
        <f>'[2]27'!J70</f>
        <v>0</v>
      </c>
      <c r="J68" s="200">
        <f>'[2]27'!K70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'[2]27'!B71</f>
        <v>40</v>
      </c>
      <c r="C69" s="200">
        <f>'[2]27'!C71</f>
        <v>50</v>
      </c>
      <c r="D69" s="200">
        <f>'[2]27'!D71</f>
        <v>0</v>
      </c>
      <c r="E69" s="200">
        <f>'[2]27'!E71</f>
        <v>0</v>
      </c>
      <c r="F69" s="15">
        <f t="shared" ref="F69:F98" si="16">SUM(B69:E69)</f>
        <v>90</v>
      </c>
      <c r="G69" s="199">
        <f>'[2]27'!H71</f>
        <v>0</v>
      </c>
      <c r="H69" s="200">
        <f>'[2]27'!I71</f>
        <v>0</v>
      </c>
      <c r="I69" s="200">
        <f>'[2]27'!J71</f>
        <v>0</v>
      </c>
      <c r="J69" s="200">
        <f>'[2]27'!K71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'[2]27'!B72</f>
        <v>40</v>
      </c>
      <c r="C70" s="200">
        <f>'[2]27'!C72</f>
        <v>50</v>
      </c>
      <c r="D70" s="200">
        <f>'[2]27'!D72</f>
        <v>0</v>
      </c>
      <c r="E70" s="200">
        <f>'[2]27'!E72</f>
        <v>0</v>
      </c>
      <c r="F70" s="15">
        <f t="shared" si="16"/>
        <v>90</v>
      </c>
      <c r="G70" s="199">
        <f>'[2]27'!H72</f>
        <v>0</v>
      </c>
      <c r="H70" s="200">
        <f>'[2]27'!I72</f>
        <v>0</v>
      </c>
      <c r="I70" s="200">
        <f>'[2]27'!J72</f>
        <v>0</v>
      </c>
      <c r="J70" s="200">
        <f>'[2]27'!K72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'[2]27'!B73</f>
        <v>40</v>
      </c>
      <c r="C71" s="200">
        <f>'[2]27'!C73</f>
        <v>50</v>
      </c>
      <c r="D71" s="200">
        <f>'[2]27'!D73</f>
        <v>0</v>
      </c>
      <c r="E71" s="200">
        <f>'[2]27'!E73</f>
        <v>0</v>
      </c>
      <c r="F71" s="15">
        <f t="shared" si="16"/>
        <v>90</v>
      </c>
      <c r="G71" s="199">
        <f>'[2]27'!H73</f>
        <v>0</v>
      </c>
      <c r="H71" s="200">
        <f>'[2]27'!I73</f>
        <v>0</v>
      </c>
      <c r="I71" s="200">
        <f>'[2]27'!J73</f>
        <v>0</v>
      </c>
      <c r="J71" s="200">
        <f>'[2]27'!K73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'[2]27'!B74</f>
        <v>40</v>
      </c>
      <c r="C72" s="200">
        <f>'[2]27'!C74</f>
        <v>50</v>
      </c>
      <c r="D72" s="200">
        <f>'[2]27'!D74</f>
        <v>0</v>
      </c>
      <c r="E72" s="200">
        <f>'[2]27'!E74</f>
        <v>0</v>
      </c>
      <c r="F72" s="15">
        <f t="shared" si="16"/>
        <v>90</v>
      </c>
      <c r="G72" s="199">
        <f>'[2]27'!H74</f>
        <v>0</v>
      </c>
      <c r="H72" s="200">
        <f>'[2]27'!I74</f>
        <v>0</v>
      </c>
      <c r="I72" s="200">
        <f>'[2]27'!J74</f>
        <v>0</v>
      </c>
      <c r="J72" s="200">
        <f>'[2]27'!K74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'[2]27'!B75</f>
        <v>40</v>
      </c>
      <c r="C73" s="200">
        <f>'[2]27'!C75</f>
        <v>50</v>
      </c>
      <c r="D73" s="200">
        <f>'[2]27'!D75</f>
        <v>0</v>
      </c>
      <c r="E73" s="200">
        <f>'[2]27'!E75</f>
        <v>0</v>
      </c>
      <c r="F73" s="15">
        <f t="shared" si="16"/>
        <v>90</v>
      </c>
      <c r="G73" s="199">
        <f>'[2]27'!H75</f>
        <v>0</v>
      </c>
      <c r="H73" s="200">
        <f>'[2]27'!I75</f>
        <v>0</v>
      </c>
      <c r="I73" s="200">
        <f>'[2]27'!J75</f>
        <v>0</v>
      </c>
      <c r="J73" s="200">
        <f>'[2]27'!K75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'[2]27'!B76</f>
        <v>40</v>
      </c>
      <c r="C74" s="200">
        <f>'[2]27'!C76</f>
        <v>50</v>
      </c>
      <c r="D74" s="200">
        <f>'[2]27'!D76</f>
        <v>0</v>
      </c>
      <c r="E74" s="200">
        <f>'[2]27'!E76</f>
        <v>0</v>
      </c>
      <c r="F74" s="15">
        <f t="shared" si="16"/>
        <v>90</v>
      </c>
      <c r="G74" s="199">
        <f>'[2]27'!H76</f>
        <v>0</v>
      </c>
      <c r="H74" s="200">
        <f>'[2]27'!I76</f>
        <v>0</v>
      </c>
      <c r="I74" s="200">
        <f>'[2]27'!J76</f>
        <v>0</v>
      </c>
      <c r="J74" s="200">
        <f>'[2]27'!K76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'[2]27'!B77</f>
        <v>40</v>
      </c>
      <c r="C75" s="200">
        <f>'[2]27'!C77</f>
        <v>50</v>
      </c>
      <c r="D75" s="200">
        <f>'[2]27'!D77</f>
        <v>0</v>
      </c>
      <c r="E75" s="200">
        <f>'[2]27'!E77</f>
        <v>0</v>
      </c>
      <c r="F75" s="15">
        <f t="shared" si="16"/>
        <v>90</v>
      </c>
      <c r="G75" s="199">
        <f>'[2]27'!H77</f>
        <v>0</v>
      </c>
      <c r="H75" s="200">
        <f>'[2]27'!I77</f>
        <v>0</v>
      </c>
      <c r="I75" s="200">
        <f>'[2]27'!J77</f>
        <v>0</v>
      </c>
      <c r="J75" s="200">
        <f>'[2]27'!K77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'[2]27'!B78</f>
        <v>40</v>
      </c>
      <c r="C76" s="200">
        <f>'[2]27'!C78</f>
        <v>50</v>
      </c>
      <c r="D76" s="200">
        <f>'[2]27'!D78</f>
        <v>0</v>
      </c>
      <c r="E76" s="200">
        <f>'[2]27'!E78</f>
        <v>0</v>
      </c>
      <c r="F76" s="15">
        <f t="shared" si="16"/>
        <v>90</v>
      </c>
      <c r="G76" s="199">
        <f>'[2]27'!H78</f>
        <v>0</v>
      </c>
      <c r="H76" s="200">
        <f>'[2]27'!I78</f>
        <v>0</v>
      </c>
      <c r="I76" s="200">
        <f>'[2]27'!J78</f>
        <v>0</v>
      </c>
      <c r="J76" s="200">
        <f>'[2]27'!K78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'[2]27'!B79</f>
        <v>40</v>
      </c>
      <c r="C77" s="200">
        <f>'[2]27'!C79</f>
        <v>50</v>
      </c>
      <c r="D77" s="200">
        <f>'[2]27'!D79</f>
        <v>0</v>
      </c>
      <c r="E77" s="200">
        <f>'[2]27'!E79</f>
        <v>0</v>
      </c>
      <c r="F77" s="15">
        <f t="shared" si="16"/>
        <v>90</v>
      </c>
      <c r="G77" s="199">
        <f>'[2]27'!H79</f>
        <v>0</v>
      </c>
      <c r="H77" s="200">
        <f>'[2]27'!I79</f>
        <v>0</v>
      </c>
      <c r="I77" s="200">
        <f>'[2]27'!J79</f>
        <v>0</v>
      </c>
      <c r="J77" s="200">
        <f>'[2]27'!K79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'[2]27'!B80</f>
        <v>40</v>
      </c>
      <c r="C78" s="200">
        <f>'[2]27'!C80</f>
        <v>50</v>
      </c>
      <c r="D78" s="200">
        <f>'[2]27'!D80</f>
        <v>0</v>
      </c>
      <c r="E78" s="200">
        <f>'[2]27'!E80</f>
        <v>0</v>
      </c>
      <c r="F78" s="15">
        <f t="shared" si="16"/>
        <v>90</v>
      </c>
      <c r="G78" s="199">
        <f>'[2]27'!H80</f>
        <v>0</v>
      </c>
      <c r="H78" s="200">
        <f>'[2]27'!I80</f>
        <v>0</v>
      </c>
      <c r="I78" s="200">
        <f>'[2]27'!J80</f>
        <v>0</v>
      </c>
      <c r="J78" s="200">
        <f>'[2]27'!K80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'[2]27'!B81</f>
        <v>40</v>
      </c>
      <c r="C79" s="200">
        <f>'[2]27'!C81</f>
        <v>50</v>
      </c>
      <c r="D79" s="200">
        <f>'[2]27'!D81</f>
        <v>0</v>
      </c>
      <c r="E79" s="200">
        <f>'[2]27'!E81</f>
        <v>0</v>
      </c>
      <c r="F79" s="15">
        <f t="shared" si="16"/>
        <v>90</v>
      </c>
      <c r="G79" s="199">
        <f>'[2]27'!H81</f>
        <v>0</v>
      </c>
      <c r="H79" s="200">
        <f>'[2]27'!I81</f>
        <v>0</v>
      </c>
      <c r="I79" s="200">
        <f>'[2]27'!J81</f>
        <v>0</v>
      </c>
      <c r="J79" s="200">
        <f>'[2]27'!K81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'[2]27'!B82</f>
        <v>40</v>
      </c>
      <c r="C80" s="200">
        <f>'[2]27'!C82</f>
        <v>50</v>
      </c>
      <c r="D80" s="200">
        <f>'[2]27'!D82</f>
        <v>0</v>
      </c>
      <c r="E80" s="200">
        <f>'[2]27'!E82</f>
        <v>0</v>
      </c>
      <c r="F80" s="15">
        <f t="shared" si="16"/>
        <v>90</v>
      </c>
      <c r="G80" s="199">
        <f>'[2]27'!H82</f>
        <v>0</v>
      </c>
      <c r="H80" s="200">
        <f>'[2]27'!I82</f>
        <v>0</v>
      </c>
      <c r="I80" s="200">
        <f>'[2]27'!J82</f>
        <v>0</v>
      </c>
      <c r="J80" s="200">
        <f>'[2]27'!K82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'[2]27'!B83</f>
        <v>40</v>
      </c>
      <c r="C81" s="200">
        <f>'[2]27'!C83</f>
        <v>50</v>
      </c>
      <c r="D81" s="200">
        <f>'[2]27'!D83</f>
        <v>0</v>
      </c>
      <c r="E81" s="200">
        <f>'[2]27'!E83</f>
        <v>0</v>
      </c>
      <c r="F81" s="15">
        <f t="shared" si="16"/>
        <v>90</v>
      </c>
      <c r="G81" s="199">
        <f>'[2]27'!H83</f>
        <v>0</v>
      </c>
      <c r="H81" s="200">
        <f>'[2]27'!I83</f>
        <v>0</v>
      </c>
      <c r="I81" s="200">
        <f>'[2]27'!J83</f>
        <v>0</v>
      </c>
      <c r="J81" s="200">
        <f>'[2]27'!K83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'[2]27'!B84</f>
        <v>40</v>
      </c>
      <c r="C82" s="200">
        <f>'[2]27'!C84</f>
        <v>50</v>
      </c>
      <c r="D82" s="200">
        <f>'[2]27'!D84</f>
        <v>0</v>
      </c>
      <c r="E82" s="200">
        <f>'[2]27'!E84</f>
        <v>0</v>
      </c>
      <c r="F82" s="15">
        <f t="shared" si="16"/>
        <v>90</v>
      </c>
      <c r="G82" s="199">
        <f>'[2]27'!H84</f>
        <v>0</v>
      </c>
      <c r="H82" s="200">
        <f>'[2]27'!I84</f>
        <v>0</v>
      </c>
      <c r="I82" s="200">
        <f>'[2]27'!J84</f>
        <v>0</v>
      </c>
      <c r="J82" s="200">
        <f>'[2]27'!K84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'[2]27'!B85</f>
        <v>40</v>
      </c>
      <c r="C83" s="200">
        <f>'[2]27'!C85</f>
        <v>50</v>
      </c>
      <c r="D83" s="200">
        <f>'[2]27'!D85</f>
        <v>0</v>
      </c>
      <c r="E83" s="200">
        <f>'[2]27'!E85</f>
        <v>0</v>
      </c>
      <c r="F83" s="15">
        <f t="shared" si="16"/>
        <v>90</v>
      </c>
      <c r="G83" s="199">
        <f>'[2]27'!H85</f>
        <v>0</v>
      </c>
      <c r="H83" s="200">
        <f>'[2]27'!I85</f>
        <v>0</v>
      </c>
      <c r="I83" s="200">
        <f>'[2]27'!J85</f>
        <v>0</v>
      </c>
      <c r="J83" s="200">
        <f>'[2]27'!K85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'[2]27'!B86</f>
        <v>40</v>
      </c>
      <c r="C84" s="200">
        <f>'[2]27'!C86</f>
        <v>50</v>
      </c>
      <c r="D84" s="200">
        <f>'[2]27'!D86</f>
        <v>0</v>
      </c>
      <c r="E84" s="200">
        <f>'[2]27'!E86</f>
        <v>0</v>
      </c>
      <c r="F84" s="15">
        <f t="shared" si="16"/>
        <v>90</v>
      </c>
      <c r="G84" s="199">
        <f>'[2]27'!H86</f>
        <v>0</v>
      </c>
      <c r="H84" s="200">
        <f>'[2]27'!I86</f>
        <v>0</v>
      </c>
      <c r="I84" s="200">
        <f>'[2]27'!J86</f>
        <v>0</v>
      </c>
      <c r="J84" s="200">
        <f>'[2]27'!K86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'[2]27'!B87</f>
        <v>40</v>
      </c>
      <c r="C85" s="200">
        <f>'[2]27'!C87</f>
        <v>50</v>
      </c>
      <c r="D85" s="200">
        <f>'[2]27'!D87</f>
        <v>0</v>
      </c>
      <c r="E85" s="200">
        <f>'[2]27'!E87</f>
        <v>0</v>
      </c>
      <c r="F85" s="15">
        <f t="shared" si="16"/>
        <v>90</v>
      </c>
      <c r="G85" s="199">
        <f>'[2]27'!H87</f>
        <v>0</v>
      </c>
      <c r="H85" s="200">
        <f>'[2]27'!I87</f>
        <v>0</v>
      </c>
      <c r="I85" s="200">
        <f>'[2]27'!J87</f>
        <v>0</v>
      </c>
      <c r="J85" s="200">
        <f>'[2]27'!K87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'[2]27'!B88</f>
        <v>40</v>
      </c>
      <c r="C86" s="200">
        <f>'[2]27'!C88</f>
        <v>50</v>
      </c>
      <c r="D86" s="200">
        <f>'[2]27'!D88</f>
        <v>0</v>
      </c>
      <c r="E86" s="200">
        <f>'[2]27'!E88</f>
        <v>0</v>
      </c>
      <c r="F86" s="15">
        <f t="shared" si="16"/>
        <v>90</v>
      </c>
      <c r="G86" s="199">
        <f>'[2]27'!H88</f>
        <v>0</v>
      </c>
      <c r="H86" s="200">
        <f>'[2]27'!I88</f>
        <v>0</v>
      </c>
      <c r="I86" s="200">
        <f>'[2]27'!J88</f>
        <v>0</v>
      </c>
      <c r="J86" s="200">
        <f>'[2]27'!K88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'[2]27'!B89</f>
        <v>40</v>
      </c>
      <c r="C87" s="200">
        <f>'[2]27'!C89</f>
        <v>50</v>
      </c>
      <c r="D87" s="200">
        <f>'[2]27'!D89</f>
        <v>0</v>
      </c>
      <c r="E87" s="200">
        <f>'[2]27'!E89</f>
        <v>0</v>
      </c>
      <c r="F87" s="15">
        <f t="shared" si="16"/>
        <v>90</v>
      </c>
      <c r="G87" s="199">
        <f>'[2]27'!H89</f>
        <v>0</v>
      </c>
      <c r="H87" s="200">
        <f>'[2]27'!I89</f>
        <v>0</v>
      </c>
      <c r="I87" s="200">
        <f>'[2]27'!J89</f>
        <v>0</v>
      </c>
      <c r="J87" s="200">
        <f>'[2]27'!K89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'[2]27'!B90</f>
        <v>40</v>
      </c>
      <c r="C88" s="200">
        <f>'[2]27'!C90</f>
        <v>50</v>
      </c>
      <c r="D88" s="200">
        <f>'[2]27'!D90</f>
        <v>0</v>
      </c>
      <c r="E88" s="200">
        <f>'[2]27'!E90</f>
        <v>0</v>
      </c>
      <c r="F88" s="15">
        <f t="shared" si="16"/>
        <v>90</v>
      </c>
      <c r="G88" s="199">
        <f>'[2]27'!H90</f>
        <v>0</v>
      </c>
      <c r="H88" s="200">
        <f>'[2]27'!I90</f>
        <v>0</v>
      </c>
      <c r="I88" s="200">
        <f>'[2]27'!J90</f>
        <v>0</v>
      </c>
      <c r="J88" s="200">
        <f>'[2]27'!K90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'[2]27'!B91</f>
        <v>40</v>
      </c>
      <c r="C89" s="200">
        <f>'[2]27'!C91</f>
        <v>50</v>
      </c>
      <c r="D89" s="200">
        <f>'[2]27'!D91</f>
        <v>0</v>
      </c>
      <c r="E89" s="200">
        <f>'[2]27'!E91</f>
        <v>0</v>
      </c>
      <c r="F89" s="15">
        <f t="shared" si="16"/>
        <v>90</v>
      </c>
      <c r="G89" s="199">
        <f>'[2]27'!H91</f>
        <v>0</v>
      </c>
      <c r="H89" s="200">
        <f>'[2]27'!I91</f>
        <v>0</v>
      </c>
      <c r="I89" s="200">
        <f>'[2]27'!J91</f>
        <v>0</v>
      </c>
      <c r="J89" s="200">
        <f>'[2]27'!K91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'[2]27'!B92</f>
        <v>40</v>
      </c>
      <c r="C90" s="200">
        <f>'[2]27'!C92</f>
        <v>50</v>
      </c>
      <c r="D90" s="200">
        <f>'[2]27'!D92</f>
        <v>0</v>
      </c>
      <c r="E90" s="200">
        <f>'[2]27'!E92</f>
        <v>0</v>
      </c>
      <c r="F90" s="15">
        <f t="shared" si="16"/>
        <v>90</v>
      </c>
      <c r="G90" s="199">
        <f>'[2]27'!H92</f>
        <v>0</v>
      </c>
      <c r="H90" s="200">
        <f>'[2]27'!I92</f>
        <v>0</v>
      </c>
      <c r="I90" s="200">
        <f>'[2]27'!J92</f>
        <v>0</v>
      </c>
      <c r="J90" s="200">
        <f>'[2]27'!K92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'[2]27'!B93</f>
        <v>40</v>
      </c>
      <c r="C91" s="200">
        <f>'[2]27'!C93</f>
        <v>50</v>
      </c>
      <c r="D91" s="200">
        <f>'[2]27'!D93</f>
        <v>0</v>
      </c>
      <c r="E91" s="200">
        <f>'[2]27'!E93</f>
        <v>0</v>
      </c>
      <c r="F91" s="15">
        <f t="shared" si="16"/>
        <v>90</v>
      </c>
      <c r="G91" s="199">
        <f>'[2]27'!H93</f>
        <v>0</v>
      </c>
      <c r="H91" s="200">
        <f>'[2]27'!I93</f>
        <v>0</v>
      </c>
      <c r="I91" s="200">
        <f>'[2]27'!J93</f>
        <v>0</v>
      </c>
      <c r="J91" s="200">
        <f>'[2]27'!K93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'[2]27'!B94</f>
        <v>40</v>
      </c>
      <c r="C92" s="200">
        <f>'[2]27'!C94</f>
        <v>50</v>
      </c>
      <c r="D92" s="200">
        <f>'[2]27'!D94</f>
        <v>0</v>
      </c>
      <c r="E92" s="200">
        <f>'[2]27'!E94</f>
        <v>0</v>
      </c>
      <c r="F92" s="15">
        <f t="shared" si="16"/>
        <v>90</v>
      </c>
      <c r="G92" s="199">
        <f>'[2]27'!H94</f>
        <v>0</v>
      </c>
      <c r="H92" s="200">
        <f>'[2]27'!I94</f>
        <v>0</v>
      </c>
      <c r="I92" s="200">
        <f>'[2]27'!J94</f>
        <v>0</v>
      </c>
      <c r="J92" s="200">
        <f>'[2]27'!K94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'[2]27'!B95</f>
        <v>40</v>
      </c>
      <c r="C93" s="200">
        <f>'[2]27'!C95</f>
        <v>50</v>
      </c>
      <c r="D93" s="200">
        <f>'[2]27'!D95</f>
        <v>0</v>
      </c>
      <c r="E93" s="200">
        <f>'[2]27'!E95</f>
        <v>0</v>
      </c>
      <c r="F93" s="15">
        <f t="shared" si="16"/>
        <v>90</v>
      </c>
      <c r="G93" s="199">
        <f>'[2]27'!H95</f>
        <v>0</v>
      </c>
      <c r="H93" s="200">
        <f>'[2]27'!I95</f>
        <v>0</v>
      </c>
      <c r="I93" s="200">
        <f>'[2]27'!J95</f>
        <v>0</v>
      </c>
      <c r="J93" s="200">
        <f>'[2]27'!K95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'[2]27'!B96</f>
        <v>40</v>
      </c>
      <c r="C94" s="200">
        <f>'[2]27'!C96</f>
        <v>50</v>
      </c>
      <c r="D94" s="200">
        <f>'[2]27'!D96</f>
        <v>0</v>
      </c>
      <c r="E94" s="200">
        <f>'[2]27'!E96</f>
        <v>0</v>
      </c>
      <c r="F94" s="15">
        <f t="shared" si="16"/>
        <v>90</v>
      </c>
      <c r="G94" s="199">
        <f>'[2]27'!H96</f>
        <v>0</v>
      </c>
      <c r="H94" s="200">
        <f>'[2]27'!I96</f>
        <v>0</v>
      </c>
      <c r="I94" s="200">
        <f>'[2]27'!J96</f>
        <v>0</v>
      </c>
      <c r="J94" s="200">
        <f>'[2]27'!K96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'[2]27'!B97</f>
        <v>40</v>
      </c>
      <c r="C95" s="200">
        <f>'[2]27'!C97</f>
        <v>50</v>
      </c>
      <c r="D95" s="200">
        <f>'[2]27'!D97</f>
        <v>0</v>
      </c>
      <c r="E95" s="200">
        <f>'[2]27'!E97</f>
        <v>0</v>
      </c>
      <c r="F95" s="15">
        <f t="shared" si="16"/>
        <v>90</v>
      </c>
      <c r="G95" s="199">
        <f>'[2]27'!H97</f>
        <v>0</v>
      </c>
      <c r="H95" s="200">
        <f>'[2]27'!I97</f>
        <v>0</v>
      </c>
      <c r="I95" s="200">
        <f>'[2]27'!J97</f>
        <v>0</v>
      </c>
      <c r="J95" s="200">
        <f>'[2]27'!K97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'[2]27'!B98</f>
        <v>40</v>
      </c>
      <c r="C96" s="200">
        <f>'[2]27'!C98</f>
        <v>50</v>
      </c>
      <c r="D96" s="200">
        <f>'[2]27'!D98</f>
        <v>0</v>
      </c>
      <c r="E96" s="200">
        <f>'[2]27'!E98</f>
        <v>0</v>
      </c>
      <c r="F96" s="15">
        <f t="shared" si="16"/>
        <v>90</v>
      </c>
      <c r="G96" s="199">
        <f>'[2]27'!H98</f>
        <v>0</v>
      </c>
      <c r="H96" s="200">
        <f>'[2]27'!I98</f>
        <v>0</v>
      </c>
      <c r="I96" s="200">
        <f>'[2]27'!J98</f>
        <v>0</v>
      </c>
      <c r="J96" s="200">
        <f>'[2]27'!K98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'[2]27'!B99</f>
        <v>40</v>
      </c>
      <c r="C97" s="200">
        <f>'[2]27'!C99</f>
        <v>50</v>
      </c>
      <c r="D97" s="200">
        <f>'[2]27'!D99</f>
        <v>0</v>
      </c>
      <c r="E97" s="200">
        <f>'[2]27'!E99</f>
        <v>0</v>
      </c>
      <c r="F97" s="15">
        <f t="shared" si="16"/>
        <v>90</v>
      </c>
      <c r="G97" s="199">
        <f>'[2]27'!H99</f>
        <v>0</v>
      </c>
      <c r="H97" s="200">
        <f>'[2]27'!I99</f>
        <v>0</v>
      </c>
      <c r="I97" s="200">
        <f>'[2]27'!J99</f>
        <v>0</v>
      </c>
      <c r="J97" s="200">
        <f>'[2]27'!K99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'[2]27'!B100</f>
        <v>40</v>
      </c>
      <c r="C98" s="200">
        <f>'[2]27'!C100</f>
        <v>50</v>
      </c>
      <c r="D98" s="200">
        <f>'[2]27'!D100</f>
        <v>0</v>
      </c>
      <c r="E98" s="200">
        <f>'[2]27'!E100</f>
        <v>0</v>
      </c>
      <c r="F98" s="15">
        <f t="shared" si="16"/>
        <v>90</v>
      </c>
      <c r="G98" s="199">
        <f>'[2]27'!H100</f>
        <v>0</v>
      </c>
      <c r="H98" s="200">
        <f>'[2]27'!I100</f>
        <v>0</v>
      </c>
      <c r="I98" s="200">
        <f>'[2]27'!J100</f>
        <v>0</v>
      </c>
      <c r="J98" s="200">
        <f>'[2]27'!K100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45378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1010</v>
      </c>
      <c r="G3" s="16">
        <f>'[3]27'!G5</f>
        <v>0</v>
      </c>
      <c r="H3" s="17">
        <f>SUM(B3:G3)</f>
        <v>1330</v>
      </c>
      <c r="I3" s="15">
        <f>'[3]27'!J5</f>
        <v>270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26.44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26.44</v>
      </c>
      <c r="AE3" s="8">
        <f>BD3</f>
        <v>26.44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26.44</v>
      </c>
      <c r="AL3" s="8">
        <f t="shared" ref="AL3:AQ18" si="3">Q3-X3-AE3</f>
        <v>217.12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217.12</v>
      </c>
      <c r="AT3" s="8">
        <v>25.57</v>
      </c>
      <c r="AU3" s="8">
        <v>25.57</v>
      </c>
      <c r="AW3" s="203">
        <v>26.44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26.44</v>
      </c>
      <c r="BD3" s="203">
        <v>26.44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26.44</v>
      </c>
      <c r="BL3" s="8">
        <f>AT3</f>
        <v>25.57</v>
      </c>
      <c r="BM3" s="8">
        <f>AU3</f>
        <v>25.57</v>
      </c>
      <c r="BN3" s="8">
        <f>BC3</f>
        <v>26.44</v>
      </c>
      <c r="BO3" s="8">
        <f>BJ3</f>
        <v>26.44</v>
      </c>
      <c r="BP3" s="139">
        <f>BL3-BN3</f>
        <v>-0.87000000000000099</v>
      </c>
      <c r="BQ3" s="139">
        <f>BM3-BO3</f>
        <v>-0.87000000000000099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1010</v>
      </c>
      <c r="G4" s="16">
        <f>'[3]27'!G6</f>
        <v>0</v>
      </c>
      <c r="H4" s="17">
        <f>SUM(B4:G4)</f>
        <v>1330</v>
      </c>
      <c r="I4" s="15">
        <f>'[3]27'!J6</f>
        <v>270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26.44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26.44</v>
      </c>
      <c r="AE4" s="8">
        <f t="shared" ref="AE4:AE67" si="11">BD4</f>
        <v>26.44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26.44</v>
      </c>
      <c r="AL4" s="8">
        <f t="shared" si="3"/>
        <v>217.12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217.12</v>
      </c>
      <c r="AT4" s="8">
        <v>25.57</v>
      </c>
      <c r="AU4" s="8">
        <v>25.57</v>
      </c>
      <c r="AW4" s="203">
        <v>26.44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26.44</v>
      </c>
      <c r="BD4" s="203">
        <v>26.44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26.44</v>
      </c>
      <c r="BL4" s="8">
        <f t="shared" ref="BL4:BL67" si="21">AT4</f>
        <v>25.57</v>
      </c>
      <c r="BM4" s="8">
        <f t="shared" ref="BM4:BM67" si="22">AU4</f>
        <v>25.57</v>
      </c>
      <c r="BN4" s="8">
        <f t="shared" ref="BN4:BN67" si="23">BC4</f>
        <v>26.44</v>
      </c>
      <c r="BO4" s="8">
        <f t="shared" ref="BO4:BO67" si="24">BJ4</f>
        <v>26.44</v>
      </c>
      <c r="BP4" s="139">
        <f t="shared" ref="BP4:BP67" si="25">BL4-BN4</f>
        <v>-0.87000000000000099</v>
      </c>
      <c r="BQ4" s="139">
        <f t="shared" ref="BQ4:BQ67" si="26">BM4-BO4</f>
        <v>-0.87000000000000099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1010</v>
      </c>
      <c r="G5" s="16">
        <f>'[3]27'!G7</f>
        <v>0</v>
      </c>
      <c r="H5" s="17">
        <f t="shared" ref="H5:H68" si="27">SUM(B5:G5)</f>
        <v>1330</v>
      </c>
      <c r="I5" s="15">
        <f>'[3]27'!J7</f>
        <v>270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26.44</v>
      </c>
      <c r="AE5" s="8">
        <f t="shared" si="11"/>
        <v>26.44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26.44</v>
      </c>
      <c r="AL5" s="8">
        <f t="shared" si="3"/>
        <v>217.12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217.12</v>
      </c>
      <c r="AT5" s="8">
        <v>25.57</v>
      </c>
      <c r="AU5" s="8">
        <v>25.57</v>
      </c>
      <c r="AW5" s="203">
        <v>26.44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26.44</v>
      </c>
      <c r="BD5" s="203">
        <v>26.44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26.44</v>
      </c>
      <c r="BL5" s="8">
        <f t="shared" si="21"/>
        <v>25.57</v>
      </c>
      <c r="BM5" s="8">
        <f t="shared" si="22"/>
        <v>25.57</v>
      </c>
      <c r="BN5" s="8">
        <f t="shared" si="23"/>
        <v>26.44</v>
      </c>
      <c r="BO5" s="8">
        <f t="shared" si="24"/>
        <v>26.44</v>
      </c>
      <c r="BP5" s="139">
        <f t="shared" si="25"/>
        <v>-0.87000000000000099</v>
      </c>
      <c r="BQ5" s="139">
        <f t="shared" si="26"/>
        <v>-0.87000000000000099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1010</v>
      </c>
      <c r="G6" s="16">
        <f>'[3]27'!G8</f>
        <v>0</v>
      </c>
      <c r="H6" s="17">
        <f t="shared" si="27"/>
        <v>1330</v>
      </c>
      <c r="I6" s="15">
        <f>'[3]27'!J8</f>
        <v>270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26.44</v>
      </c>
      <c r="AE6" s="8">
        <f t="shared" si="11"/>
        <v>26.44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26.44</v>
      </c>
      <c r="AL6" s="8">
        <f t="shared" si="3"/>
        <v>217.12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217.12</v>
      </c>
      <c r="AT6" s="8">
        <v>25.57</v>
      </c>
      <c r="AU6" s="8">
        <v>25.57</v>
      </c>
      <c r="AW6" s="203">
        <v>26.44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26.44</v>
      </c>
      <c r="BD6" s="203">
        <v>26.44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26.44</v>
      </c>
      <c r="BL6" s="8">
        <f t="shared" si="21"/>
        <v>25.57</v>
      </c>
      <c r="BM6" s="8">
        <f t="shared" si="22"/>
        <v>25.57</v>
      </c>
      <c r="BN6" s="8">
        <f t="shared" si="23"/>
        <v>26.44</v>
      </c>
      <c r="BO6" s="8">
        <f t="shared" si="24"/>
        <v>26.44</v>
      </c>
      <c r="BP6" s="139">
        <f t="shared" si="25"/>
        <v>-0.87000000000000099</v>
      </c>
      <c r="BQ6" s="139">
        <f t="shared" si="26"/>
        <v>-0.87000000000000099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1010</v>
      </c>
      <c r="G7" s="16">
        <f>'[3]27'!G9</f>
        <v>0</v>
      </c>
      <c r="H7" s="17">
        <f t="shared" si="27"/>
        <v>1330</v>
      </c>
      <c r="I7" s="15">
        <f>'[3]27'!J9</f>
        <v>270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26.44</v>
      </c>
      <c r="AE7" s="8">
        <f t="shared" si="11"/>
        <v>26.44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26.44</v>
      </c>
      <c r="AL7" s="8">
        <f t="shared" si="3"/>
        <v>217.12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217.12</v>
      </c>
      <c r="AT7" s="8">
        <v>25.57</v>
      </c>
      <c r="AU7" s="8">
        <v>25.57</v>
      </c>
      <c r="AW7" s="203">
        <v>26.44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26.44</v>
      </c>
      <c r="BD7" s="203">
        <v>26.44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26.44</v>
      </c>
      <c r="BL7" s="8">
        <f t="shared" si="21"/>
        <v>25.57</v>
      </c>
      <c r="BM7" s="8">
        <f t="shared" si="22"/>
        <v>25.57</v>
      </c>
      <c r="BN7" s="8">
        <f t="shared" si="23"/>
        <v>26.44</v>
      </c>
      <c r="BO7" s="8">
        <f t="shared" si="24"/>
        <v>26.44</v>
      </c>
      <c r="BP7" s="139">
        <f t="shared" si="25"/>
        <v>-0.87000000000000099</v>
      </c>
      <c r="BQ7" s="139">
        <f t="shared" si="26"/>
        <v>-0.87000000000000099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1010</v>
      </c>
      <c r="G8" s="16">
        <f>'[3]27'!G10</f>
        <v>0</v>
      </c>
      <c r="H8" s="17">
        <f t="shared" si="27"/>
        <v>1330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26.44</v>
      </c>
      <c r="AE8" s="8">
        <f t="shared" si="11"/>
        <v>26.44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26.44</v>
      </c>
      <c r="AL8" s="8">
        <f t="shared" si="3"/>
        <v>217.12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217.12</v>
      </c>
      <c r="AT8" s="8">
        <v>25.57</v>
      </c>
      <c r="AU8" s="8">
        <v>25.57</v>
      </c>
      <c r="AW8" s="203">
        <v>26.44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26.44</v>
      </c>
      <c r="BD8" s="203">
        <v>26.44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26.44</v>
      </c>
      <c r="BL8" s="8">
        <f t="shared" si="21"/>
        <v>25.57</v>
      </c>
      <c r="BM8" s="8">
        <f t="shared" si="22"/>
        <v>25.57</v>
      </c>
      <c r="BN8" s="8">
        <f t="shared" si="23"/>
        <v>26.44</v>
      </c>
      <c r="BO8" s="8">
        <f t="shared" si="24"/>
        <v>26.44</v>
      </c>
      <c r="BP8" s="139">
        <f t="shared" si="25"/>
        <v>-0.87000000000000099</v>
      </c>
      <c r="BQ8" s="139">
        <f t="shared" si="26"/>
        <v>-0.87000000000000099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1010</v>
      </c>
      <c r="G9" s="16">
        <f>'[3]27'!G11</f>
        <v>0</v>
      </c>
      <c r="H9" s="17">
        <f t="shared" si="27"/>
        <v>1330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26.44</v>
      </c>
      <c r="AE9" s="8">
        <f t="shared" si="11"/>
        <v>26.44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26.44</v>
      </c>
      <c r="AL9" s="8">
        <f t="shared" si="3"/>
        <v>217.12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217.12</v>
      </c>
      <c r="AT9" s="8">
        <v>25.57</v>
      </c>
      <c r="AU9" s="8">
        <v>25.57</v>
      </c>
      <c r="AW9" s="203">
        <v>26.44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26.44</v>
      </c>
      <c r="BD9" s="203">
        <v>26.44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26.44</v>
      </c>
      <c r="BL9" s="8">
        <f t="shared" si="21"/>
        <v>25.57</v>
      </c>
      <c r="BM9" s="8">
        <f t="shared" si="22"/>
        <v>25.57</v>
      </c>
      <c r="BN9" s="8">
        <f t="shared" si="23"/>
        <v>26.44</v>
      </c>
      <c r="BO9" s="8">
        <f t="shared" si="24"/>
        <v>26.44</v>
      </c>
      <c r="BP9" s="139">
        <f t="shared" si="25"/>
        <v>-0.87000000000000099</v>
      </c>
      <c r="BQ9" s="139">
        <f t="shared" si="26"/>
        <v>-0.87000000000000099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1010</v>
      </c>
      <c r="G10" s="16">
        <f>'[3]27'!G12</f>
        <v>0</v>
      </c>
      <c r="H10" s="17">
        <f t="shared" si="27"/>
        <v>1330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26.44</v>
      </c>
      <c r="AE10" s="8">
        <f t="shared" si="11"/>
        <v>26.44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26.44</v>
      </c>
      <c r="AL10" s="8">
        <f t="shared" si="3"/>
        <v>217.12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217.12</v>
      </c>
      <c r="AT10" s="8">
        <v>25.57</v>
      </c>
      <c r="AU10" s="8">
        <v>25.57</v>
      </c>
      <c r="AW10" s="203">
        <v>26.44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26.44</v>
      </c>
      <c r="BD10" s="203">
        <v>26.44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26.44</v>
      </c>
      <c r="BL10" s="8">
        <f t="shared" si="21"/>
        <v>25.57</v>
      </c>
      <c r="BM10" s="8">
        <f t="shared" si="22"/>
        <v>25.57</v>
      </c>
      <c r="BN10" s="8">
        <f t="shared" si="23"/>
        <v>26.44</v>
      </c>
      <c r="BO10" s="8">
        <f t="shared" si="24"/>
        <v>26.44</v>
      </c>
      <c r="BP10" s="139">
        <f t="shared" si="25"/>
        <v>-0.87000000000000099</v>
      </c>
      <c r="BQ10" s="139">
        <f t="shared" si="26"/>
        <v>-0.87000000000000099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1010</v>
      </c>
      <c r="G11" s="16">
        <f>'[3]27'!G13</f>
        <v>0</v>
      </c>
      <c r="H11" s="17">
        <f t="shared" si="27"/>
        <v>1330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26.44</v>
      </c>
      <c r="AE11" s="8">
        <f t="shared" si="11"/>
        <v>26.44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26.44</v>
      </c>
      <c r="AL11" s="8">
        <f t="shared" si="3"/>
        <v>217.12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217.12</v>
      </c>
      <c r="AT11" s="8">
        <v>25.57</v>
      </c>
      <c r="AU11" s="8">
        <v>25.57</v>
      </c>
      <c r="AW11" s="203">
        <v>26.44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26.44</v>
      </c>
      <c r="BD11" s="203">
        <v>26.44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26.44</v>
      </c>
      <c r="BL11" s="8">
        <f t="shared" si="21"/>
        <v>25.57</v>
      </c>
      <c r="BM11" s="8">
        <f t="shared" si="22"/>
        <v>25.57</v>
      </c>
      <c r="BN11" s="8">
        <f t="shared" si="23"/>
        <v>26.44</v>
      </c>
      <c r="BO11" s="8">
        <f t="shared" si="24"/>
        <v>26.44</v>
      </c>
      <c r="BP11" s="139">
        <f t="shared" si="25"/>
        <v>-0.87000000000000099</v>
      </c>
      <c r="BQ11" s="139">
        <f t="shared" si="26"/>
        <v>-0.87000000000000099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1010</v>
      </c>
      <c r="G12" s="16">
        <f>'[3]27'!G14</f>
        <v>0</v>
      </c>
      <c r="H12" s="17">
        <f t="shared" si="27"/>
        <v>1330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26.44</v>
      </c>
      <c r="AE12" s="8">
        <f t="shared" si="11"/>
        <v>26.44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26.44</v>
      </c>
      <c r="AL12" s="8">
        <f t="shared" si="3"/>
        <v>217.12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217.12</v>
      </c>
      <c r="AT12" s="8">
        <v>25.57</v>
      </c>
      <c r="AU12" s="8">
        <v>25.57</v>
      </c>
      <c r="AW12" s="203">
        <v>26.44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26.44</v>
      </c>
      <c r="BD12" s="203">
        <v>26.44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26.44</v>
      </c>
      <c r="BL12" s="8">
        <f t="shared" si="21"/>
        <v>25.57</v>
      </c>
      <c r="BM12" s="8">
        <f t="shared" si="22"/>
        <v>25.57</v>
      </c>
      <c r="BN12" s="8">
        <f t="shared" si="23"/>
        <v>26.44</v>
      </c>
      <c r="BO12" s="8">
        <f t="shared" si="24"/>
        <v>26.44</v>
      </c>
      <c r="BP12" s="139">
        <f t="shared" si="25"/>
        <v>-0.87000000000000099</v>
      </c>
      <c r="BQ12" s="139">
        <f t="shared" si="26"/>
        <v>-0.87000000000000099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1010</v>
      </c>
      <c r="G13" s="16">
        <f>'[3]27'!G15</f>
        <v>0</v>
      </c>
      <c r="H13" s="17">
        <f t="shared" si="27"/>
        <v>1330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26.44</v>
      </c>
      <c r="AE13" s="8">
        <f t="shared" si="11"/>
        <v>26.44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26.44</v>
      </c>
      <c r="AL13" s="8">
        <f t="shared" si="3"/>
        <v>217.12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217.12</v>
      </c>
      <c r="AT13" s="8">
        <v>25.57</v>
      </c>
      <c r="AU13" s="8">
        <v>25.57</v>
      </c>
      <c r="AW13" s="203">
        <v>26.44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26.44</v>
      </c>
      <c r="BD13" s="203">
        <v>26.44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26.44</v>
      </c>
      <c r="BL13" s="8">
        <f t="shared" si="21"/>
        <v>25.57</v>
      </c>
      <c r="BM13" s="8">
        <f t="shared" si="22"/>
        <v>25.57</v>
      </c>
      <c r="BN13" s="8">
        <f t="shared" si="23"/>
        <v>26.44</v>
      </c>
      <c r="BO13" s="8">
        <f t="shared" si="24"/>
        <v>26.44</v>
      </c>
      <c r="BP13" s="139">
        <f t="shared" si="25"/>
        <v>-0.87000000000000099</v>
      </c>
      <c r="BQ13" s="139">
        <f t="shared" si="26"/>
        <v>-0.87000000000000099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1010</v>
      </c>
      <c r="G14" s="16">
        <f>'[3]27'!G16</f>
        <v>0</v>
      </c>
      <c r="H14" s="17">
        <f t="shared" si="27"/>
        <v>1330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25.57</v>
      </c>
      <c r="AU14" s="8">
        <v>25.57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25.57</v>
      </c>
      <c r="BM14" s="8">
        <f t="shared" si="22"/>
        <v>25.57</v>
      </c>
      <c r="BN14" s="8">
        <f t="shared" si="23"/>
        <v>26.44</v>
      </c>
      <c r="BO14" s="8">
        <f t="shared" si="24"/>
        <v>26.44</v>
      </c>
      <c r="BP14" s="139">
        <f t="shared" si="25"/>
        <v>-0.87000000000000099</v>
      </c>
      <c r="BQ14" s="139">
        <f t="shared" si="26"/>
        <v>-0.87000000000000099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1010</v>
      </c>
      <c r="G15" s="16">
        <f>'[3]27'!G17</f>
        <v>0</v>
      </c>
      <c r="H15" s="17">
        <f t="shared" si="27"/>
        <v>1330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25.57</v>
      </c>
      <c r="AU15" s="8">
        <v>25.57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25.57</v>
      </c>
      <c r="BM15" s="8">
        <f t="shared" si="22"/>
        <v>25.57</v>
      </c>
      <c r="BN15" s="8">
        <f t="shared" si="23"/>
        <v>26.44</v>
      </c>
      <c r="BO15" s="8">
        <f t="shared" si="24"/>
        <v>26.44</v>
      </c>
      <c r="BP15" s="139">
        <f t="shared" si="25"/>
        <v>-0.87000000000000099</v>
      </c>
      <c r="BQ15" s="139">
        <f t="shared" si="26"/>
        <v>-0.87000000000000099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1010</v>
      </c>
      <c r="G16" s="16">
        <f>'[3]27'!G18</f>
        <v>0</v>
      </c>
      <c r="H16" s="17">
        <f t="shared" si="27"/>
        <v>1330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25.57</v>
      </c>
      <c r="AU16" s="8">
        <v>25.57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25.57</v>
      </c>
      <c r="BM16" s="8">
        <f t="shared" si="22"/>
        <v>25.57</v>
      </c>
      <c r="BN16" s="8">
        <f t="shared" si="23"/>
        <v>26.44</v>
      </c>
      <c r="BO16" s="8">
        <f t="shared" si="24"/>
        <v>26.44</v>
      </c>
      <c r="BP16" s="139">
        <f t="shared" si="25"/>
        <v>-0.87000000000000099</v>
      </c>
      <c r="BQ16" s="139">
        <f t="shared" si="26"/>
        <v>-0.87000000000000099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1010</v>
      </c>
      <c r="G17" s="16">
        <f>'[3]27'!G19</f>
        <v>0</v>
      </c>
      <c r="H17" s="17">
        <f t="shared" si="27"/>
        <v>1330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25.57</v>
      </c>
      <c r="AU17" s="8">
        <v>25.57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25.57</v>
      </c>
      <c r="BM17" s="8">
        <f t="shared" si="22"/>
        <v>25.57</v>
      </c>
      <c r="BN17" s="8">
        <f t="shared" si="23"/>
        <v>26.44</v>
      </c>
      <c r="BO17" s="8">
        <f t="shared" si="24"/>
        <v>26.44</v>
      </c>
      <c r="BP17" s="139">
        <f t="shared" si="25"/>
        <v>-0.87000000000000099</v>
      </c>
      <c r="BQ17" s="139">
        <f t="shared" si="26"/>
        <v>-0.87000000000000099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1010</v>
      </c>
      <c r="G18" s="16">
        <f>'[3]27'!G20</f>
        <v>0</v>
      </c>
      <c r="H18" s="17">
        <f t="shared" si="27"/>
        <v>1330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25.57</v>
      </c>
      <c r="AU18" s="8">
        <v>25.57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25.57</v>
      </c>
      <c r="BM18" s="8">
        <f t="shared" si="22"/>
        <v>25.57</v>
      </c>
      <c r="BN18" s="8">
        <f t="shared" si="23"/>
        <v>26.44</v>
      </c>
      <c r="BO18" s="8">
        <f t="shared" si="24"/>
        <v>26.44</v>
      </c>
      <c r="BP18" s="139">
        <f t="shared" si="25"/>
        <v>-0.87000000000000099</v>
      </c>
      <c r="BQ18" s="139">
        <f t="shared" si="26"/>
        <v>-0.87000000000000099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1010</v>
      </c>
      <c r="G19" s="16">
        <f>'[3]27'!G21</f>
        <v>0</v>
      </c>
      <c r="H19" s="17">
        <f t="shared" si="27"/>
        <v>1330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25.57</v>
      </c>
      <c r="AU19" s="8">
        <v>25.57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25.57</v>
      </c>
      <c r="BM19" s="8">
        <f t="shared" si="22"/>
        <v>25.57</v>
      </c>
      <c r="BN19" s="8">
        <f t="shared" si="23"/>
        <v>26.44</v>
      </c>
      <c r="BO19" s="8">
        <f t="shared" si="24"/>
        <v>26.44</v>
      </c>
      <c r="BP19" s="139">
        <f t="shared" si="25"/>
        <v>-0.87000000000000099</v>
      </c>
      <c r="BQ19" s="139">
        <f t="shared" si="26"/>
        <v>-0.87000000000000099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1010</v>
      </c>
      <c r="G20" s="16">
        <f>'[3]27'!G22</f>
        <v>0</v>
      </c>
      <c r="H20" s="17">
        <f t="shared" si="27"/>
        <v>1330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25.57</v>
      </c>
      <c r="AU20" s="8">
        <v>25.57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25.57</v>
      </c>
      <c r="BM20" s="8">
        <f t="shared" si="22"/>
        <v>25.57</v>
      </c>
      <c r="BN20" s="8">
        <f t="shared" si="23"/>
        <v>26.44</v>
      </c>
      <c r="BO20" s="8">
        <f t="shared" si="24"/>
        <v>26.44</v>
      </c>
      <c r="BP20" s="139">
        <f t="shared" si="25"/>
        <v>-0.87000000000000099</v>
      </c>
      <c r="BQ20" s="139">
        <f t="shared" si="26"/>
        <v>-0.87000000000000099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1010</v>
      </c>
      <c r="G21" s="16">
        <f>'[3]27'!G23</f>
        <v>0</v>
      </c>
      <c r="H21" s="17">
        <f t="shared" si="27"/>
        <v>1330</v>
      </c>
      <c r="I21" s="15">
        <f>'[3]27'!J23</f>
        <v>270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26.44</v>
      </c>
      <c r="AE21" s="8">
        <f t="shared" si="11"/>
        <v>26.44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26.44</v>
      </c>
      <c r="AL21" s="8">
        <f t="shared" si="31"/>
        <v>217.12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217.12</v>
      </c>
      <c r="AT21" s="8">
        <v>25.57</v>
      </c>
      <c r="AU21" s="8">
        <v>25.57</v>
      </c>
      <c r="AW21" s="203">
        <v>26.44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26.44</v>
      </c>
      <c r="BD21" s="203">
        <v>26.44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26.44</v>
      </c>
      <c r="BL21" s="8">
        <f t="shared" si="21"/>
        <v>25.57</v>
      </c>
      <c r="BM21" s="8">
        <f t="shared" si="22"/>
        <v>25.57</v>
      </c>
      <c r="BN21" s="8">
        <f t="shared" si="23"/>
        <v>26.44</v>
      </c>
      <c r="BO21" s="8">
        <f t="shared" si="24"/>
        <v>26.44</v>
      </c>
      <c r="BP21" s="139">
        <f t="shared" si="25"/>
        <v>-0.87000000000000099</v>
      </c>
      <c r="BQ21" s="139">
        <f t="shared" si="26"/>
        <v>-0.87000000000000099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1010</v>
      </c>
      <c r="G22" s="16">
        <f>'[3]27'!G24</f>
        <v>0</v>
      </c>
      <c r="H22" s="17">
        <f t="shared" si="27"/>
        <v>1330</v>
      </c>
      <c r="I22" s="15">
        <f>'[3]27'!J24</f>
        <v>270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26.44</v>
      </c>
      <c r="AE22" s="8">
        <f t="shared" si="11"/>
        <v>26.44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26.44</v>
      </c>
      <c r="AL22" s="8">
        <f t="shared" si="31"/>
        <v>217.12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217.12</v>
      </c>
      <c r="AT22" s="8">
        <v>25.57</v>
      </c>
      <c r="AU22" s="8">
        <v>25.57</v>
      </c>
      <c r="AW22" s="203">
        <v>26.44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26.44</v>
      </c>
      <c r="BD22" s="203">
        <v>26.44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26.44</v>
      </c>
      <c r="BL22" s="8">
        <f t="shared" si="21"/>
        <v>25.57</v>
      </c>
      <c r="BM22" s="8">
        <f t="shared" si="22"/>
        <v>25.57</v>
      </c>
      <c r="BN22" s="8">
        <f t="shared" si="23"/>
        <v>26.44</v>
      </c>
      <c r="BO22" s="8">
        <f t="shared" si="24"/>
        <v>26.44</v>
      </c>
      <c r="BP22" s="139">
        <f t="shared" si="25"/>
        <v>-0.87000000000000099</v>
      </c>
      <c r="BQ22" s="139">
        <f t="shared" si="26"/>
        <v>-0.87000000000000099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1010</v>
      </c>
      <c r="G23" s="16">
        <f>'[3]27'!G25</f>
        <v>0</v>
      </c>
      <c r="H23" s="17">
        <f t="shared" si="27"/>
        <v>1330</v>
      </c>
      <c r="I23" s="15">
        <f>'[3]27'!J25</f>
        <v>270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26.44</v>
      </c>
      <c r="AE23" s="8">
        <f t="shared" si="11"/>
        <v>26.44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26.44</v>
      </c>
      <c r="AL23" s="8">
        <f t="shared" si="31"/>
        <v>217.12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217.12</v>
      </c>
      <c r="AT23" s="8">
        <v>25.57</v>
      </c>
      <c r="AU23" s="8">
        <v>25.57</v>
      </c>
      <c r="AW23" s="203">
        <v>26.44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26.44</v>
      </c>
      <c r="BD23" s="203">
        <v>26.44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26.44</v>
      </c>
      <c r="BL23" s="8">
        <f t="shared" si="21"/>
        <v>25.57</v>
      </c>
      <c r="BM23" s="8">
        <f t="shared" si="22"/>
        <v>25.57</v>
      </c>
      <c r="BN23" s="8">
        <f t="shared" si="23"/>
        <v>26.44</v>
      </c>
      <c r="BO23" s="8">
        <f t="shared" si="24"/>
        <v>26.44</v>
      </c>
      <c r="BP23" s="139">
        <f t="shared" si="25"/>
        <v>-0.87000000000000099</v>
      </c>
      <c r="BQ23" s="139">
        <f t="shared" si="26"/>
        <v>-0.87000000000000099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1010</v>
      </c>
      <c r="G24" s="16">
        <f>'[3]27'!G26</f>
        <v>0</v>
      </c>
      <c r="H24" s="17">
        <f t="shared" si="27"/>
        <v>1330</v>
      </c>
      <c r="I24" s="15">
        <f>'[3]27'!J26</f>
        <v>270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26.44</v>
      </c>
      <c r="AE24" s="8">
        <f t="shared" si="11"/>
        <v>26.44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26.44</v>
      </c>
      <c r="AL24" s="8">
        <f t="shared" si="31"/>
        <v>217.12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217.12</v>
      </c>
      <c r="AT24" s="8">
        <v>25.57</v>
      </c>
      <c r="AU24" s="8">
        <v>25.57</v>
      </c>
      <c r="AW24" s="203">
        <v>26.44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26.44</v>
      </c>
      <c r="BD24" s="203">
        <v>26.44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26.44</v>
      </c>
      <c r="BL24" s="8">
        <f t="shared" si="21"/>
        <v>25.57</v>
      </c>
      <c r="BM24" s="8">
        <f t="shared" si="22"/>
        <v>25.57</v>
      </c>
      <c r="BN24" s="8">
        <f t="shared" si="23"/>
        <v>26.44</v>
      </c>
      <c r="BO24" s="8">
        <f t="shared" si="24"/>
        <v>26.44</v>
      </c>
      <c r="BP24" s="139">
        <f t="shared" si="25"/>
        <v>-0.87000000000000099</v>
      </c>
      <c r="BQ24" s="139">
        <f t="shared" si="26"/>
        <v>-0.87000000000000099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1010</v>
      </c>
      <c r="G25" s="16">
        <f>'[3]27'!G27</f>
        <v>0</v>
      </c>
      <c r="H25" s="17">
        <f t="shared" si="27"/>
        <v>1330</v>
      </c>
      <c r="I25" s="15">
        <f>'[3]27'!J27</f>
        <v>270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26.44</v>
      </c>
      <c r="AE25" s="8">
        <f t="shared" si="11"/>
        <v>26.44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26.44</v>
      </c>
      <c r="AL25" s="8">
        <f t="shared" si="31"/>
        <v>217.12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217.12</v>
      </c>
      <c r="AT25" s="8">
        <v>25.57</v>
      </c>
      <c r="AU25" s="8">
        <v>25.57</v>
      </c>
      <c r="AW25" s="203">
        <v>26.44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26.44</v>
      </c>
      <c r="BD25" s="203">
        <v>26.44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26.44</v>
      </c>
      <c r="BL25" s="8">
        <f t="shared" si="21"/>
        <v>25.57</v>
      </c>
      <c r="BM25" s="8">
        <f t="shared" si="22"/>
        <v>25.57</v>
      </c>
      <c r="BN25" s="8">
        <f t="shared" si="23"/>
        <v>26.44</v>
      </c>
      <c r="BO25" s="8">
        <f t="shared" si="24"/>
        <v>26.44</v>
      </c>
      <c r="BP25" s="139">
        <f t="shared" si="25"/>
        <v>-0.87000000000000099</v>
      </c>
      <c r="BQ25" s="139">
        <f t="shared" si="26"/>
        <v>-0.87000000000000099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1010</v>
      </c>
      <c r="G26" s="16">
        <f>'[3]27'!G28</f>
        <v>0</v>
      </c>
      <c r="H26" s="17">
        <f t="shared" si="27"/>
        <v>1330</v>
      </c>
      <c r="I26" s="15">
        <f>'[3]27'!J28</f>
        <v>270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26.44</v>
      </c>
      <c r="AE26" s="8">
        <f t="shared" si="11"/>
        <v>26.44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26.44</v>
      </c>
      <c r="AL26" s="8">
        <f t="shared" si="31"/>
        <v>217.12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217.12</v>
      </c>
      <c r="AT26" s="8">
        <v>25.57</v>
      </c>
      <c r="AU26" s="8">
        <v>25.57</v>
      </c>
      <c r="AW26" s="203">
        <v>26.44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26.44</v>
      </c>
      <c r="BD26" s="203">
        <v>26.44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26.44</v>
      </c>
      <c r="BL26" s="8">
        <f t="shared" si="21"/>
        <v>25.57</v>
      </c>
      <c r="BM26" s="8">
        <f t="shared" si="22"/>
        <v>25.57</v>
      </c>
      <c r="BN26" s="8">
        <f t="shared" si="23"/>
        <v>26.44</v>
      </c>
      <c r="BO26" s="8">
        <f t="shared" si="24"/>
        <v>26.44</v>
      </c>
      <c r="BP26" s="139">
        <f t="shared" si="25"/>
        <v>-0.87000000000000099</v>
      </c>
      <c r="BQ26" s="139">
        <f t="shared" si="26"/>
        <v>-0.87000000000000099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1010</v>
      </c>
      <c r="G27" s="16">
        <f>'[3]27'!G29</f>
        <v>0</v>
      </c>
      <c r="H27" s="17">
        <f t="shared" si="27"/>
        <v>1330</v>
      </c>
      <c r="I27" s="15">
        <f>'[3]27'!J29</f>
        <v>270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212.67000000000002</v>
      </c>
      <c r="AT27" s="8">
        <v>24.49</v>
      </c>
      <c r="AU27" s="8">
        <v>30.94</v>
      </c>
      <c r="AW27" s="203">
        <v>25.33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25.33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24.49</v>
      </c>
      <c r="BM27" s="8">
        <f t="shared" si="22"/>
        <v>30.94</v>
      </c>
      <c r="BN27" s="8">
        <f t="shared" si="23"/>
        <v>25.33</v>
      </c>
      <c r="BO27" s="8">
        <f t="shared" si="24"/>
        <v>32</v>
      </c>
      <c r="BP27" s="139">
        <f t="shared" si="25"/>
        <v>-0.83999999999999986</v>
      </c>
      <c r="BQ27" s="139">
        <f t="shared" si="26"/>
        <v>-1.0599999999999987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1010</v>
      </c>
      <c r="G28" s="16">
        <f>'[3]27'!G30</f>
        <v>0</v>
      </c>
      <c r="H28" s="17">
        <f t="shared" si="27"/>
        <v>1330</v>
      </c>
      <c r="I28" s="15">
        <f>'[3]27'!J30</f>
        <v>270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212.67000000000002</v>
      </c>
      <c r="AT28" s="8">
        <v>24.49</v>
      </c>
      <c r="AU28" s="8">
        <v>30.94</v>
      </c>
      <c r="AW28" s="203">
        <v>25.33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25.33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24.49</v>
      </c>
      <c r="BM28" s="8">
        <f t="shared" si="22"/>
        <v>30.94</v>
      </c>
      <c r="BN28" s="8">
        <f t="shared" si="23"/>
        <v>25.33</v>
      </c>
      <c r="BO28" s="8">
        <f t="shared" si="24"/>
        <v>32</v>
      </c>
      <c r="BP28" s="139">
        <f t="shared" si="25"/>
        <v>-0.83999999999999986</v>
      </c>
      <c r="BQ28" s="139">
        <f t="shared" si="26"/>
        <v>-1.0599999999999987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1010</v>
      </c>
      <c r="G29" s="16">
        <f>'[3]27'!G31</f>
        <v>0</v>
      </c>
      <c r="H29" s="17">
        <f t="shared" si="27"/>
        <v>1330</v>
      </c>
      <c r="I29" s="15">
        <f>'[3]27'!J31</f>
        <v>270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25.33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25.33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212.67000000000002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212.67000000000002</v>
      </c>
      <c r="AT29" s="8">
        <v>24.49</v>
      </c>
      <c r="AU29" s="8">
        <v>30.94</v>
      </c>
      <c r="AW29" s="203">
        <v>25.33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25.33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24.49</v>
      </c>
      <c r="BM29" s="8">
        <f t="shared" si="22"/>
        <v>30.94</v>
      </c>
      <c r="BN29" s="8">
        <f t="shared" si="23"/>
        <v>25.33</v>
      </c>
      <c r="BO29" s="8">
        <f t="shared" si="24"/>
        <v>32</v>
      </c>
      <c r="BP29" s="139">
        <f t="shared" si="25"/>
        <v>-0.83999999999999986</v>
      </c>
      <c r="BQ29" s="139">
        <f t="shared" si="26"/>
        <v>-1.0599999999999987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1010</v>
      </c>
      <c r="G30" s="16">
        <f>'[3]27'!G32</f>
        <v>0</v>
      </c>
      <c r="H30" s="17">
        <f t="shared" si="27"/>
        <v>1330</v>
      </c>
      <c r="I30" s="15">
        <f>'[3]27'!J32</f>
        <v>270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25.33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25.33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212.67000000000002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212.67000000000002</v>
      </c>
      <c r="AT30" s="8">
        <v>24.49</v>
      </c>
      <c r="AU30" s="8">
        <v>30.94</v>
      </c>
      <c r="AW30" s="203">
        <v>25.33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25.33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24.49</v>
      </c>
      <c r="BM30" s="8">
        <f t="shared" si="22"/>
        <v>30.94</v>
      </c>
      <c r="BN30" s="8">
        <f t="shared" si="23"/>
        <v>25.33</v>
      </c>
      <c r="BO30" s="8">
        <f t="shared" si="24"/>
        <v>32</v>
      </c>
      <c r="BP30" s="139">
        <f t="shared" si="25"/>
        <v>-0.83999999999999986</v>
      </c>
      <c r="BQ30" s="139">
        <f t="shared" si="26"/>
        <v>-1.0599999999999987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1010</v>
      </c>
      <c r="G31" s="16">
        <f>'[3]27'!G33</f>
        <v>0</v>
      </c>
      <c r="H31" s="17">
        <f t="shared" si="27"/>
        <v>1330</v>
      </c>
      <c r="I31" s="15">
        <f>'[3]27'!J33</f>
        <v>270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25.33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25.33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212.67000000000002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212.67000000000002</v>
      </c>
      <c r="AT31" s="8">
        <v>24.49</v>
      </c>
      <c r="AU31" s="8">
        <v>30.94</v>
      </c>
      <c r="AW31" s="203">
        <v>25.33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25.33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24.49</v>
      </c>
      <c r="BM31" s="8">
        <f t="shared" si="22"/>
        <v>30.94</v>
      </c>
      <c r="BN31" s="8">
        <f t="shared" si="23"/>
        <v>25.33</v>
      </c>
      <c r="BO31" s="8">
        <f t="shared" si="24"/>
        <v>32</v>
      </c>
      <c r="BP31" s="139">
        <f t="shared" si="25"/>
        <v>-0.83999999999999986</v>
      </c>
      <c r="BQ31" s="139">
        <f t="shared" si="26"/>
        <v>-1.0599999999999987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1010</v>
      </c>
      <c r="G32" s="16">
        <f>'[3]27'!G34</f>
        <v>0</v>
      </c>
      <c r="H32" s="17">
        <f t="shared" si="27"/>
        <v>1330</v>
      </c>
      <c r="I32" s="15">
        <f>'[3]27'!J34</f>
        <v>270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25.33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25.33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212.67000000000002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212.67000000000002</v>
      </c>
      <c r="AT32" s="8">
        <v>24.49</v>
      </c>
      <c r="AU32" s="8">
        <v>30.94</v>
      </c>
      <c r="AW32" s="203">
        <v>25.33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25.33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24.49</v>
      </c>
      <c r="BM32" s="8">
        <f t="shared" si="22"/>
        <v>30.94</v>
      </c>
      <c r="BN32" s="8">
        <f t="shared" si="23"/>
        <v>25.33</v>
      </c>
      <c r="BO32" s="8">
        <f t="shared" si="24"/>
        <v>32</v>
      </c>
      <c r="BP32" s="139">
        <f t="shared" si="25"/>
        <v>-0.83999999999999986</v>
      </c>
      <c r="BQ32" s="139">
        <f t="shared" si="26"/>
        <v>-1.0599999999999987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1010</v>
      </c>
      <c r="G33" s="16">
        <f>'[3]27'!G35</f>
        <v>0</v>
      </c>
      <c r="H33" s="17">
        <f t="shared" si="27"/>
        <v>1330</v>
      </c>
      <c r="I33" s="15">
        <f>'[3]27'!J35</f>
        <v>270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25.33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25.33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212.67000000000002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212.67000000000002</v>
      </c>
      <c r="AT33" s="8">
        <v>24.49</v>
      </c>
      <c r="AU33" s="8">
        <v>30.94</v>
      </c>
      <c r="AW33" s="203">
        <v>25.33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25.33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24.49</v>
      </c>
      <c r="BM33" s="8">
        <f t="shared" si="22"/>
        <v>30.94</v>
      </c>
      <c r="BN33" s="8">
        <f t="shared" si="23"/>
        <v>25.33</v>
      </c>
      <c r="BO33" s="8">
        <f t="shared" si="24"/>
        <v>32</v>
      </c>
      <c r="BP33" s="139">
        <f t="shared" si="25"/>
        <v>-0.83999999999999986</v>
      </c>
      <c r="BQ33" s="139">
        <f t="shared" si="26"/>
        <v>-1.0599999999999987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1010</v>
      </c>
      <c r="G34" s="16">
        <f>'[3]27'!G36</f>
        <v>0</v>
      </c>
      <c r="H34" s="17">
        <f t="shared" si="27"/>
        <v>1330</v>
      </c>
      <c r="I34" s="15">
        <f>'[3]27'!J36</f>
        <v>270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25.33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25.33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212.67000000000002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212.67000000000002</v>
      </c>
      <c r="AT34" s="8">
        <v>24.49</v>
      </c>
      <c r="AU34" s="8">
        <v>30.94</v>
      </c>
      <c r="AW34" s="203">
        <v>25.33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25.33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24.49</v>
      </c>
      <c r="BM34" s="8">
        <f t="shared" si="22"/>
        <v>30.94</v>
      </c>
      <c r="BN34" s="8">
        <f t="shared" si="23"/>
        <v>25.33</v>
      </c>
      <c r="BO34" s="8">
        <f t="shared" si="24"/>
        <v>32</v>
      </c>
      <c r="BP34" s="139">
        <f t="shared" si="25"/>
        <v>-0.83999999999999986</v>
      </c>
      <c r="BQ34" s="139">
        <f t="shared" si="26"/>
        <v>-1.0599999999999987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1010</v>
      </c>
      <c r="G35" s="16">
        <f>'[3]27'!G37</f>
        <v>0</v>
      </c>
      <c r="H35" s="17">
        <f t="shared" si="27"/>
        <v>1330</v>
      </c>
      <c r="I35" s="15">
        <f>'[3]27'!J37</f>
        <v>270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25.33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25.33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212.67000000000002</v>
      </c>
      <c r="AT35" s="8">
        <v>24.49</v>
      </c>
      <c r="AU35" s="8">
        <v>30.94</v>
      </c>
      <c r="AW35" s="203">
        <v>25.33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25.33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24.49</v>
      </c>
      <c r="BM35" s="8">
        <f t="shared" si="22"/>
        <v>30.94</v>
      </c>
      <c r="BN35" s="8">
        <f t="shared" si="23"/>
        <v>25.33</v>
      </c>
      <c r="BO35" s="8">
        <f t="shared" si="24"/>
        <v>32</v>
      </c>
      <c r="BP35" s="139">
        <f t="shared" si="25"/>
        <v>-0.83999999999999986</v>
      </c>
      <c r="BQ35" s="139">
        <f t="shared" si="26"/>
        <v>-1.0599999999999987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1010</v>
      </c>
      <c r="G36" s="16">
        <f>'[3]27'!G38</f>
        <v>0</v>
      </c>
      <c r="H36" s="17">
        <f t="shared" si="27"/>
        <v>1330</v>
      </c>
      <c r="I36" s="15">
        <f>'[3]27'!J38</f>
        <v>270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212.67000000000002</v>
      </c>
      <c r="AT36" s="8">
        <v>24.49</v>
      </c>
      <c r="AU36" s="8">
        <v>30.94</v>
      </c>
      <c r="AW36" s="203">
        <v>25.33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25.33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24.49</v>
      </c>
      <c r="BM36" s="8">
        <f t="shared" si="22"/>
        <v>30.94</v>
      </c>
      <c r="BN36" s="8">
        <f t="shared" si="23"/>
        <v>25.33</v>
      </c>
      <c r="BO36" s="8">
        <f t="shared" si="24"/>
        <v>32</v>
      </c>
      <c r="BP36" s="139">
        <f t="shared" si="25"/>
        <v>-0.83999999999999986</v>
      </c>
      <c r="BQ36" s="139">
        <f t="shared" si="26"/>
        <v>-1.0599999999999987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1010</v>
      </c>
      <c r="G37" s="16">
        <f>'[3]27'!G39</f>
        <v>0</v>
      </c>
      <c r="H37" s="17">
        <f t="shared" si="27"/>
        <v>1330</v>
      </c>
      <c r="I37" s="15">
        <f>'[3]27'!J39</f>
        <v>270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25.33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25.33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212.67000000000002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212.67000000000002</v>
      </c>
      <c r="AT37" s="8">
        <v>24.49</v>
      </c>
      <c r="AU37" s="8">
        <v>30.94</v>
      </c>
      <c r="AW37" s="203">
        <v>25.33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25.33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24.49</v>
      </c>
      <c r="BM37" s="8">
        <f t="shared" si="22"/>
        <v>30.94</v>
      </c>
      <c r="BN37" s="8">
        <f t="shared" si="23"/>
        <v>25.33</v>
      </c>
      <c r="BO37" s="8">
        <f t="shared" si="24"/>
        <v>32</v>
      </c>
      <c r="BP37" s="139">
        <f t="shared" si="25"/>
        <v>-0.83999999999999986</v>
      </c>
      <c r="BQ37" s="139">
        <f t="shared" si="26"/>
        <v>-1.0599999999999987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1010</v>
      </c>
      <c r="G38" s="16">
        <f>'[3]27'!G40</f>
        <v>0</v>
      </c>
      <c r="H38" s="17">
        <f t="shared" si="27"/>
        <v>1330</v>
      </c>
      <c r="I38" s="15">
        <f>'[3]27'!J40</f>
        <v>270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25.33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25.33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212.67000000000002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212.67000000000002</v>
      </c>
      <c r="AT38" s="8">
        <v>24.49</v>
      </c>
      <c r="AU38" s="8">
        <v>30.94</v>
      </c>
      <c r="AW38" s="203">
        <v>25.33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25.33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24.49</v>
      </c>
      <c r="BM38" s="8">
        <f t="shared" si="22"/>
        <v>30.94</v>
      </c>
      <c r="BN38" s="8">
        <f t="shared" si="23"/>
        <v>25.33</v>
      </c>
      <c r="BO38" s="8">
        <f t="shared" si="24"/>
        <v>32</v>
      </c>
      <c r="BP38" s="139">
        <f t="shared" si="25"/>
        <v>-0.83999999999999986</v>
      </c>
      <c r="BQ38" s="139">
        <f t="shared" si="26"/>
        <v>-1.0599999999999987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1010</v>
      </c>
      <c r="G39" s="16">
        <f>'[3]27'!G41</f>
        <v>0</v>
      </c>
      <c r="H39" s="17">
        <f t="shared" si="27"/>
        <v>1330</v>
      </c>
      <c r="I39" s="15">
        <f>'[3]27'!J41</f>
        <v>270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25.33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25.33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212.67000000000002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212.67000000000002</v>
      </c>
      <c r="AT39" s="8">
        <v>24.49</v>
      </c>
      <c r="AU39" s="8">
        <v>30.94</v>
      </c>
      <c r="AW39" s="203">
        <v>25.33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25.33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24.49</v>
      </c>
      <c r="BM39" s="8">
        <f t="shared" si="22"/>
        <v>30.94</v>
      </c>
      <c r="BN39" s="8">
        <f t="shared" si="23"/>
        <v>25.33</v>
      </c>
      <c r="BO39" s="8">
        <f t="shared" si="24"/>
        <v>32</v>
      </c>
      <c r="BP39" s="139">
        <f t="shared" si="25"/>
        <v>-0.83999999999999986</v>
      </c>
      <c r="BQ39" s="139">
        <f t="shared" si="26"/>
        <v>-1.0599999999999987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1010</v>
      </c>
      <c r="G40" s="16">
        <f>'[3]27'!G42</f>
        <v>0</v>
      </c>
      <c r="H40" s="17">
        <f t="shared" si="27"/>
        <v>1330</v>
      </c>
      <c r="I40" s="15">
        <f>'[3]27'!J42</f>
        <v>270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25.33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25.33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212.67000000000002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212.67000000000002</v>
      </c>
      <c r="AT40" s="8">
        <v>24.49</v>
      </c>
      <c r="AU40" s="8">
        <v>30.94</v>
      </c>
      <c r="AW40" s="203">
        <v>25.33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25.33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24.49</v>
      </c>
      <c r="BM40" s="8">
        <f t="shared" si="22"/>
        <v>30.94</v>
      </c>
      <c r="BN40" s="8">
        <f t="shared" si="23"/>
        <v>25.33</v>
      </c>
      <c r="BO40" s="8">
        <f t="shared" si="24"/>
        <v>32</v>
      </c>
      <c r="BP40" s="139">
        <f t="shared" si="25"/>
        <v>-0.83999999999999986</v>
      </c>
      <c r="BQ40" s="139">
        <f t="shared" si="26"/>
        <v>-1.0599999999999987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1010</v>
      </c>
      <c r="G41" s="16">
        <f>'[3]27'!G43</f>
        <v>0</v>
      </c>
      <c r="H41" s="17">
        <f t="shared" si="27"/>
        <v>1330</v>
      </c>
      <c r="I41" s="15">
        <f>'[3]27'!J43</f>
        <v>270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25.33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25.33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212.67000000000002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212.67000000000002</v>
      </c>
      <c r="AT41" s="8">
        <v>24.49</v>
      </c>
      <c r="AU41" s="8">
        <v>30.94</v>
      </c>
      <c r="AW41" s="203">
        <v>25.33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25.33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24.49</v>
      </c>
      <c r="BM41" s="8">
        <f t="shared" si="22"/>
        <v>30.94</v>
      </c>
      <c r="BN41" s="8">
        <f t="shared" si="23"/>
        <v>25.33</v>
      </c>
      <c r="BO41" s="8">
        <f t="shared" si="24"/>
        <v>32</v>
      </c>
      <c r="BP41" s="139">
        <f t="shared" si="25"/>
        <v>-0.83999999999999986</v>
      </c>
      <c r="BQ41" s="139">
        <f t="shared" si="26"/>
        <v>-1.0599999999999987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1010</v>
      </c>
      <c r="G42" s="16">
        <f>'[3]27'!G44</f>
        <v>0</v>
      </c>
      <c r="H42" s="17">
        <f t="shared" si="27"/>
        <v>1330</v>
      </c>
      <c r="I42" s="15">
        <f>'[3]27'!J44</f>
        <v>270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25.33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25.33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212.67000000000002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212.67000000000002</v>
      </c>
      <c r="AT42" s="8">
        <v>24.49</v>
      </c>
      <c r="AU42" s="8">
        <v>30.94</v>
      </c>
      <c r="AW42" s="203">
        <v>25.33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25.33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24.49</v>
      </c>
      <c r="BM42" s="8">
        <f t="shared" si="22"/>
        <v>30.94</v>
      </c>
      <c r="BN42" s="8">
        <f t="shared" si="23"/>
        <v>25.33</v>
      </c>
      <c r="BO42" s="8">
        <f t="shared" si="24"/>
        <v>32</v>
      </c>
      <c r="BP42" s="139">
        <f t="shared" si="25"/>
        <v>-0.83999999999999986</v>
      </c>
      <c r="BQ42" s="139">
        <f t="shared" si="26"/>
        <v>-1.0599999999999987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990</v>
      </c>
      <c r="G43" s="16">
        <f>'[3]27'!G45</f>
        <v>0</v>
      </c>
      <c r="H43" s="17">
        <f t="shared" si="27"/>
        <v>1310</v>
      </c>
      <c r="I43" s="15">
        <f>'[3]27'!J45</f>
        <v>270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25.33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25.33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212.67000000000002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212.67000000000002</v>
      </c>
      <c r="AT43" s="8">
        <v>24.49</v>
      </c>
      <c r="AU43" s="8">
        <v>30.94</v>
      </c>
      <c r="AW43" s="203">
        <v>25.33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25.33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24.49</v>
      </c>
      <c r="BM43" s="8">
        <f t="shared" si="22"/>
        <v>30.94</v>
      </c>
      <c r="BN43" s="8">
        <f t="shared" si="23"/>
        <v>25.33</v>
      </c>
      <c r="BO43" s="8">
        <f t="shared" si="24"/>
        <v>32</v>
      </c>
      <c r="BP43" s="139">
        <f t="shared" si="25"/>
        <v>-0.83999999999999986</v>
      </c>
      <c r="BQ43" s="139">
        <f t="shared" si="26"/>
        <v>-1.0599999999999987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990</v>
      </c>
      <c r="G44" s="16">
        <f>'[3]27'!G46</f>
        <v>0</v>
      </c>
      <c r="H44" s="17">
        <f t="shared" si="27"/>
        <v>1310</v>
      </c>
      <c r="I44" s="15">
        <f>'[3]27'!J46</f>
        <v>270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25.33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25.33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212.67000000000002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212.67000000000002</v>
      </c>
      <c r="AT44" s="8">
        <v>24.49</v>
      </c>
      <c r="AU44" s="8">
        <v>30.94</v>
      </c>
      <c r="AW44" s="203">
        <v>25.33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25.33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24.49</v>
      </c>
      <c r="BM44" s="8">
        <f t="shared" si="22"/>
        <v>30.94</v>
      </c>
      <c r="BN44" s="8">
        <f t="shared" si="23"/>
        <v>25.33</v>
      </c>
      <c r="BO44" s="8">
        <f t="shared" si="24"/>
        <v>32</v>
      </c>
      <c r="BP44" s="139">
        <f t="shared" si="25"/>
        <v>-0.83999999999999986</v>
      </c>
      <c r="BQ44" s="139">
        <f t="shared" si="26"/>
        <v>-1.0599999999999987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990</v>
      </c>
      <c r="G45" s="16">
        <f>'[3]27'!G47</f>
        <v>0</v>
      </c>
      <c r="H45" s="17">
        <f t="shared" si="27"/>
        <v>1310</v>
      </c>
      <c r="I45" s="15">
        <f>'[3]27'!J47</f>
        <v>270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25.33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25.33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212.67000000000002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212.67000000000002</v>
      </c>
      <c r="AT45" s="8">
        <v>24.49</v>
      </c>
      <c r="AU45" s="8">
        <v>30.94</v>
      </c>
      <c r="AW45" s="203">
        <v>25.33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25.33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24.49</v>
      </c>
      <c r="BM45" s="8">
        <f t="shared" si="22"/>
        <v>30.94</v>
      </c>
      <c r="BN45" s="8">
        <f t="shared" si="23"/>
        <v>25.33</v>
      </c>
      <c r="BO45" s="8">
        <f t="shared" si="24"/>
        <v>32</v>
      </c>
      <c r="BP45" s="139">
        <f t="shared" si="25"/>
        <v>-0.83999999999999986</v>
      </c>
      <c r="BQ45" s="139">
        <f t="shared" si="26"/>
        <v>-1.0599999999999987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990</v>
      </c>
      <c r="G46" s="16">
        <f>'[3]27'!G48</f>
        <v>0</v>
      </c>
      <c r="H46" s="17">
        <f t="shared" si="27"/>
        <v>1310</v>
      </c>
      <c r="I46" s="15">
        <f>'[3]27'!J48</f>
        <v>270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25.33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25.33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212.67000000000002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212.67000000000002</v>
      </c>
      <c r="AT46" s="8">
        <v>24.49</v>
      </c>
      <c r="AU46" s="8">
        <v>30.94</v>
      </c>
      <c r="AW46" s="203">
        <v>25.33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25.33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24.49</v>
      </c>
      <c r="BM46" s="8">
        <f t="shared" si="22"/>
        <v>30.94</v>
      </c>
      <c r="BN46" s="8">
        <f t="shared" si="23"/>
        <v>25.33</v>
      </c>
      <c r="BO46" s="8">
        <f t="shared" si="24"/>
        <v>32</v>
      </c>
      <c r="BP46" s="139">
        <f t="shared" si="25"/>
        <v>-0.83999999999999986</v>
      </c>
      <c r="BQ46" s="139">
        <f t="shared" si="26"/>
        <v>-1.0599999999999987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990</v>
      </c>
      <c r="G47" s="16">
        <f>'[3]27'!G49</f>
        <v>0</v>
      </c>
      <c r="H47" s="17">
        <f t="shared" si="27"/>
        <v>1310</v>
      </c>
      <c r="I47" s="15">
        <f>'[3]27'!J49</f>
        <v>270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25.33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25.33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212.67000000000002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212.67000000000002</v>
      </c>
      <c r="AT47" s="8">
        <v>24.49</v>
      </c>
      <c r="AU47" s="8">
        <v>30.94</v>
      </c>
      <c r="AW47" s="203">
        <v>25.33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25.33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24.49</v>
      </c>
      <c r="BM47" s="8">
        <f t="shared" si="22"/>
        <v>30.94</v>
      </c>
      <c r="BN47" s="8">
        <f t="shared" si="23"/>
        <v>25.33</v>
      </c>
      <c r="BO47" s="8">
        <f t="shared" si="24"/>
        <v>32</v>
      </c>
      <c r="BP47" s="139">
        <f t="shared" si="25"/>
        <v>-0.83999999999999986</v>
      </c>
      <c r="BQ47" s="139">
        <f t="shared" si="26"/>
        <v>-1.0599999999999987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990</v>
      </c>
      <c r="G48" s="16">
        <f>'[3]27'!G50</f>
        <v>0</v>
      </c>
      <c r="H48" s="17">
        <f t="shared" si="27"/>
        <v>1310</v>
      </c>
      <c r="I48" s="15">
        <f>'[3]27'!J50</f>
        <v>270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25.33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25.33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212.67000000000002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212.67000000000002</v>
      </c>
      <c r="AT48" s="8">
        <v>24.49</v>
      </c>
      <c r="AU48" s="8">
        <v>30.94</v>
      </c>
      <c r="AW48" s="203">
        <v>25.33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25.33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24.49</v>
      </c>
      <c r="BM48" s="8">
        <f t="shared" si="22"/>
        <v>30.94</v>
      </c>
      <c r="BN48" s="8">
        <f t="shared" si="23"/>
        <v>25.33</v>
      </c>
      <c r="BO48" s="8">
        <f t="shared" si="24"/>
        <v>32</v>
      </c>
      <c r="BP48" s="139">
        <f t="shared" si="25"/>
        <v>-0.83999999999999986</v>
      </c>
      <c r="BQ48" s="139">
        <f t="shared" si="26"/>
        <v>-1.0599999999999987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990</v>
      </c>
      <c r="G49" s="16">
        <f>'[3]27'!G51</f>
        <v>0</v>
      </c>
      <c r="H49" s="17">
        <f t="shared" si="27"/>
        <v>1310</v>
      </c>
      <c r="I49" s="15">
        <f>'[3]27'!J51</f>
        <v>270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25.33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25.33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212.67000000000002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212.67000000000002</v>
      </c>
      <c r="AT49" s="8">
        <v>24.49</v>
      </c>
      <c r="AU49" s="8">
        <v>30.94</v>
      </c>
      <c r="AW49" s="203">
        <v>25.33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25.33</v>
      </c>
      <c r="BD49" s="203">
        <v>32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32</v>
      </c>
      <c r="BL49" s="8">
        <f t="shared" si="21"/>
        <v>24.49</v>
      </c>
      <c r="BM49" s="8">
        <f t="shared" si="22"/>
        <v>30.94</v>
      </c>
      <c r="BN49" s="8">
        <f t="shared" si="23"/>
        <v>25.33</v>
      </c>
      <c r="BO49" s="8">
        <f t="shared" si="24"/>
        <v>32</v>
      </c>
      <c r="BP49" s="139">
        <f t="shared" si="25"/>
        <v>-0.83999999999999986</v>
      </c>
      <c r="BQ49" s="139">
        <f t="shared" si="26"/>
        <v>-1.0599999999999987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990</v>
      </c>
      <c r="G50" s="16">
        <f>'[3]27'!G52</f>
        <v>0</v>
      </c>
      <c r="H50" s="17">
        <f t="shared" si="27"/>
        <v>1310</v>
      </c>
      <c r="I50" s="15">
        <f>'[3]27'!J52</f>
        <v>270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25.33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25.33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212.67000000000002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212.67000000000002</v>
      </c>
      <c r="AT50" s="8">
        <v>24.49</v>
      </c>
      <c r="AU50" s="8">
        <v>30.94</v>
      </c>
      <c r="AW50" s="203">
        <v>25.33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25.33</v>
      </c>
      <c r="BD50" s="203">
        <v>32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32</v>
      </c>
      <c r="BL50" s="8">
        <f t="shared" si="21"/>
        <v>24.49</v>
      </c>
      <c r="BM50" s="8">
        <f t="shared" si="22"/>
        <v>30.94</v>
      </c>
      <c r="BN50" s="8">
        <f t="shared" si="23"/>
        <v>25.33</v>
      </c>
      <c r="BO50" s="8">
        <f t="shared" si="24"/>
        <v>32</v>
      </c>
      <c r="BP50" s="139">
        <f t="shared" si="25"/>
        <v>-0.83999999999999986</v>
      </c>
      <c r="BQ50" s="139">
        <f t="shared" si="26"/>
        <v>-1.0599999999999987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990</v>
      </c>
      <c r="G51" s="16">
        <f>'[3]27'!G53</f>
        <v>0</v>
      </c>
      <c r="H51" s="17">
        <f t="shared" si="27"/>
        <v>1310</v>
      </c>
      <c r="I51" s="15">
        <f>'[3]27'!J53</f>
        <v>270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25.33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25.33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212.67000000000002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212.67000000000002</v>
      </c>
      <c r="AT51" s="8">
        <v>30.94</v>
      </c>
      <c r="AU51" s="8">
        <v>30.94</v>
      </c>
      <c r="AW51" s="203">
        <v>25.33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25.33</v>
      </c>
      <c r="BD51" s="203">
        <v>32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32</v>
      </c>
      <c r="BL51" s="8">
        <f t="shared" si="21"/>
        <v>30.94</v>
      </c>
      <c r="BM51" s="8">
        <f t="shared" si="22"/>
        <v>30.94</v>
      </c>
      <c r="BN51" s="8">
        <f t="shared" si="23"/>
        <v>25.33</v>
      </c>
      <c r="BO51" s="8">
        <f t="shared" si="24"/>
        <v>32</v>
      </c>
      <c r="BP51" s="139">
        <f t="shared" si="25"/>
        <v>5.610000000000003</v>
      </c>
      <c r="BQ51" s="139">
        <f t="shared" si="26"/>
        <v>-1.0599999999999987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990</v>
      </c>
      <c r="G52" s="16">
        <f>'[3]27'!G54</f>
        <v>0</v>
      </c>
      <c r="H52" s="17">
        <f t="shared" si="27"/>
        <v>1310</v>
      </c>
      <c r="I52" s="15">
        <f>'[3]27'!J54</f>
        <v>270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25.33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25.33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212.67000000000002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212.67000000000002</v>
      </c>
      <c r="AT52" s="8">
        <v>30.94</v>
      </c>
      <c r="AU52" s="8">
        <v>30.94</v>
      </c>
      <c r="AW52" s="203">
        <v>25.33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25.33</v>
      </c>
      <c r="BD52" s="203">
        <v>32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32</v>
      </c>
      <c r="BL52" s="8">
        <f t="shared" si="21"/>
        <v>30.94</v>
      </c>
      <c r="BM52" s="8">
        <f t="shared" si="22"/>
        <v>30.94</v>
      </c>
      <c r="BN52" s="8">
        <f t="shared" si="23"/>
        <v>25.33</v>
      </c>
      <c r="BO52" s="8">
        <f t="shared" si="24"/>
        <v>32</v>
      </c>
      <c r="BP52" s="139">
        <f t="shared" si="25"/>
        <v>5.610000000000003</v>
      </c>
      <c r="BQ52" s="139">
        <f t="shared" si="26"/>
        <v>-1.0599999999999987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990</v>
      </c>
      <c r="G53" s="16">
        <f>'[3]27'!G55</f>
        <v>0</v>
      </c>
      <c r="H53" s="17">
        <f t="shared" si="27"/>
        <v>1310</v>
      </c>
      <c r="I53" s="15">
        <f>'[3]27'!J55</f>
        <v>270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25.33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25.33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212.67000000000002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212.67000000000002</v>
      </c>
      <c r="AT53" s="8">
        <v>24.49</v>
      </c>
      <c r="AU53" s="8">
        <v>30.94</v>
      </c>
      <c r="AW53" s="203">
        <v>25.33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25.33</v>
      </c>
      <c r="BD53" s="203">
        <v>32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32</v>
      </c>
      <c r="BL53" s="8">
        <f t="shared" si="21"/>
        <v>24.49</v>
      </c>
      <c r="BM53" s="8">
        <f t="shared" si="22"/>
        <v>30.94</v>
      </c>
      <c r="BN53" s="8">
        <f t="shared" si="23"/>
        <v>25.33</v>
      </c>
      <c r="BO53" s="8">
        <f t="shared" si="24"/>
        <v>32</v>
      </c>
      <c r="BP53" s="139">
        <f t="shared" si="25"/>
        <v>-0.83999999999999986</v>
      </c>
      <c r="BQ53" s="139">
        <f t="shared" si="26"/>
        <v>-1.0599999999999987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990</v>
      </c>
      <c r="G54" s="16">
        <f>'[3]27'!G56</f>
        <v>0</v>
      </c>
      <c r="H54" s="17">
        <f t="shared" si="27"/>
        <v>1310</v>
      </c>
      <c r="I54" s="15">
        <f>'[3]27'!J56</f>
        <v>270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25.33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25.33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212.67000000000002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212.67000000000002</v>
      </c>
      <c r="AT54" s="8">
        <v>24.49</v>
      </c>
      <c r="AU54" s="8">
        <v>30.94</v>
      </c>
      <c r="AW54" s="203">
        <v>25.33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25.33</v>
      </c>
      <c r="BD54" s="203">
        <v>32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32</v>
      </c>
      <c r="BL54" s="8">
        <f t="shared" si="21"/>
        <v>24.49</v>
      </c>
      <c r="BM54" s="8">
        <f t="shared" si="22"/>
        <v>30.94</v>
      </c>
      <c r="BN54" s="8">
        <f t="shared" si="23"/>
        <v>25.33</v>
      </c>
      <c r="BO54" s="8">
        <f t="shared" si="24"/>
        <v>32</v>
      </c>
      <c r="BP54" s="139">
        <f t="shared" si="25"/>
        <v>-0.83999999999999986</v>
      </c>
      <c r="BQ54" s="139">
        <f t="shared" si="26"/>
        <v>-1.0599999999999987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990</v>
      </c>
      <c r="G55" s="16">
        <f>'[3]27'!G57</f>
        <v>0</v>
      </c>
      <c r="H55" s="17">
        <f t="shared" si="27"/>
        <v>1310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25.33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25.33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212.67000000000002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212.67000000000002</v>
      </c>
      <c r="AT55" s="8">
        <v>24.49</v>
      </c>
      <c r="AU55" s="8">
        <v>30.94</v>
      </c>
      <c r="AW55" s="203">
        <v>25.33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25.33</v>
      </c>
      <c r="BD55" s="203">
        <v>32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32</v>
      </c>
      <c r="BL55" s="8">
        <f t="shared" si="21"/>
        <v>24.49</v>
      </c>
      <c r="BM55" s="8">
        <f t="shared" si="22"/>
        <v>30.94</v>
      </c>
      <c r="BN55" s="8">
        <f t="shared" si="23"/>
        <v>25.33</v>
      </c>
      <c r="BO55" s="8">
        <f t="shared" si="24"/>
        <v>32</v>
      </c>
      <c r="BP55" s="139">
        <f t="shared" si="25"/>
        <v>-0.83999999999999986</v>
      </c>
      <c r="BQ55" s="139">
        <f t="shared" si="26"/>
        <v>-1.0599999999999987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990</v>
      </c>
      <c r="G56" s="16">
        <f>'[3]27'!G58</f>
        <v>0</v>
      </c>
      <c r="H56" s="17">
        <f t="shared" si="27"/>
        <v>1310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25.33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25.33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212.67000000000002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212.67000000000002</v>
      </c>
      <c r="AT56" s="8">
        <v>24.49</v>
      </c>
      <c r="AU56" s="8">
        <v>30.94</v>
      </c>
      <c r="AW56" s="203">
        <v>25.33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25.33</v>
      </c>
      <c r="BD56" s="203">
        <v>32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32</v>
      </c>
      <c r="BL56" s="8">
        <f t="shared" si="21"/>
        <v>24.49</v>
      </c>
      <c r="BM56" s="8">
        <f t="shared" si="22"/>
        <v>30.94</v>
      </c>
      <c r="BN56" s="8">
        <f t="shared" si="23"/>
        <v>25.33</v>
      </c>
      <c r="BO56" s="8">
        <f t="shared" si="24"/>
        <v>32</v>
      </c>
      <c r="BP56" s="139">
        <f t="shared" si="25"/>
        <v>-0.83999999999999986</v>
      </c>
      <c r="BQ56" s="139">
        <f t="shared" si="26"/>
        <v>-1.0599999999999987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990</v>
      </c>
      <c r="G57" s="16">
        <f>'[3]27'!G59</f>
        <v>0</v>
      </c>
      <c r="H57" s="17">
        <f t="shared" si="27"/>
        <v>1310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25.33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25.33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212.67000000000002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212.67000000000002</v>
      </c>
      <c r="AT57" s="8">
        <v>24.49</v>
      </c>
      <c r="AU57" s="8">
        <v>30.94</v>
      </c>
      <c r="AW57" s="203">
        <v>25.33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25.33</v>
      </c>
      <c r="BD57" s="203">
        <v>32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32</v>
      </c>
      <c r="BL57" s="8">
        <f t="shared" si="21"/>
        <v>24.49</v>
      </c>
      <c r="BM57" s="8">
        <f t="shared" si="22"/>
        <v>30.94</v>
      </c>
      <c r="BN57" s="8">
        <f t="shared" si="23"/>
        <v>25.33</v>
      </c>
      <c r="BO57" s="8">
        <f t="shared" si="24"/>
        <v>32</v>
      </c>
      <c r="BP57" s="139">
        <f t="shared" si="25"/>
        <v>-0.83999999999999986</v>
      </c>
      <c r="BQ57" s="139">
        <f t="shared" si="26"/>
        <v>-1.0599999999999987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990</v>
      </c>
      <c r="G58" s="16">
        <f>'[3]27'!G60</f>
        <v>0</v>
      </c>
      <c r="H58" s="17">
        <f t="shared" si="27"/>
        <v>1310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25.33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25.33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212.67000000000002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212.67000000000002</v>
      </c>
      <c r="AT58" s="8">
        <v>24.49</v>
      </c>
      <c r="AU58" s="8">
        <v>30.94</v>
      </c>
      <c r="AW58" s="203">
        <v>25.33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25.33</v>
      </c>
      <c r="BD58" s="203">
        <v>32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32</v>
      </c>
      <c r="BL58" s="8">
        <f t="shared" si="21"/>
        <v>24.49</v>
      </c>
      <c r="BM58" s="8">
        <f t="shared" si="22"/>
        <v>30.94</v>
      </c>
      <c r="BN58" s="8">
        <f t="shared" si="23"/>
        <v>25.33</v>
      </c>
      <c r="BO58" s="8">
        <f t="shared" si="24"/>
        <v>32</v>
      </c>
      <c r="BP58" s="139">
        <f t="shared" si="25"/>
        <v>-0.83999999999999986</v>
      </c>
      <c r="BQ58" s="139">
        <f t="shared" si="26"/>
        <v>-1.0599999999999987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990</v>
      </c>
      <c r="G59" s="16">
        <f>'[3]27'!G61</f>
        <v>0</v>
      </c>
      <c r="H59" s="17">
        <f t="shared" si="27"/>
        <v>1310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25.33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25.33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212.67000000000002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212.67000000000002</v>
      </c>
      <c r="AT59" s="8">
        <v>24.49</v>
      </c>
      <c r="AU59" s="8">
        <v>30.94</v>
      </c>
      <c r="AW59" s="203">
        <v>25.33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25.33</v>
      </c>
      <c r="BD59" s="203">
        <v>32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32</v>
      </c>
      <c r="BL59" s="8">
        <f t="shared" si="21"/>
        <v>24.49</v>
      </c>
      <c r="BM59" s="8">
        <f t="shared" si="22"/>
        <v>30.94</v>
      </c>
      <c r="BN59" s="8">
        <f t="shared" si="23"/>
        <v>25.33</v>
      </c>
      <c r="BO59" s="8">
        <f t="shared" si="24"/>
        <v>32</v>
      </c>
      <c r="BP59" s="139">
        <f t="shared" si="25"/>
        <v>-0.83999999999999986</v>
      </c>
      <c r="BQ59" s="139">
        <f t="shared" si="26"/>
        <v>-1.0599999999999987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990</v>
      </c>
      <c r="G60" s="16">
        <f>'[3]27'!G62</f>
        <v>0</v>
      </c>
      <c r="H60" s="17">
        <f t="shared" si="27"/>
        <v>1310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25.33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25.33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212.67000000000002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212.67000000000002</v>
      </c>
      <c r="AT60" s="8">
        <v>24.49</v>
      </c>
      <c r="AU60" s="8">
        <v>30.94</v>
      </c>
      <c r="AW60" s="203">
        <v>25.33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25.33</v>
      </c>
      <c r="BD60" s="203">
        <v>32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32</v>
      </c>
      <c r="BL60" s="8">
        <f t="shared" si="21"/>
        <v>24.49</v>
      </c>
      <c r="BM60" s="8">
        <f t="shared" si="22"/>
        <v>30.94</v>
      </c>
      <c r="BN60" s="8">
        <f t="shared" si="23"/>
        <v>25.33</v>
      </c>
      <c r="BO60" s="8">
        <f t="shared" si="24"/>
        <v>32</v>
      </c>
      <c r="BP60" s="139">
        <f t="shared" si="25"/>
        <v>-0.83999999999999986</v>
      </c>
      <c r="BQ60" s="139">
        <f t="shared" si="26"/>
        <v>-1.0599999999999987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990</v>
      </c>
      <c r="G61" s="16">
        <f>'[3]27'!G63</f>
        <v>0</v>
      </c>
      <c r="H61" s="17">
        <f t="shared" si="27"/>
        <v>1310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25.33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25.33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212.67000000000002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212.67000000000002</v>
      </c>
      <c r="AT61" s="8">
        <v>24.49</v>
      </c>
      <c r="AU61" s="8">
        <v>30.94</v>
      </c>
      <c r="AW61" s="203">
        <v>25.33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25.33</v>
      </c>
      <c r="BD61" s="203">
        <v>32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32</v>
      </c>
      <c r="BL61" s="8">
        <f t="shared" si="21"/>
        <v>24.49</v>
      </c>
      <c r="BM61" s="8">
        <f t="shared" si="22"/>
        <v>30.94</v>
      </c>
      <c r="BN61" s="8">
        <f t="shared" si="23"/>
        <v>25.33</v>
      </c>
      <c r="BO61" s="8">
        <f t="shared" si="24"/>
        <v>32</v>
      </c>
      <c r="BP61" s="139">
        <f t="shared" si="25"/>
        <v>-0.83999999999999986</v>
      </c>
      <c r="BQ61" s="139">
        <f t="shared" si="26"/>
        <v>-1.0599999999999987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990</v>
      </c>
      <c r="G62" s="16">
        <f>'[3]27'!G64</f>
        <v>0</v>
      </c>
      <c r="H62" s="17">
        <f t="shared" si="27"/>
        <v>1310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25.33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25.33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212.67000000000002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212.67000000000002</v>
      </c>
      <c r="AT62" s="8">
        <v>24.49</v>
      </c>
      <c r="AU62" s="8">
        <v>30.94</v>
      </c>
      <c r="AW62" s="203">
        <v>25.33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25.33</v>
      </c>
      <c r="BD62" s="203">
        <v>32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32</v>
      </c>
      <c r="BL62" s="8">
        <f t="shared" si="21"/>
        <v>24.49</v>
      </c>
      <c r="BM62" s="8">
        <f t="shared" si="22"/>
        <v>30.94</v>
      </c>
      <c r="BN62" s="8">
        <f t="shared" si="23"/>
        <v>25.33</v>
      </c>
      <c r="BO62" s="8">
        <f t="shared" si="24"/>
        <v>32</v>
      </c>
      <c r="BP62" s="139">
        <f t="shared" si="25"/>
        <v>-0.83999999999999986</v>
      </c>
      <c r="BQ62" s="139">
        <f t="shared" si="26"/>
        <v>-1.0599999999999987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990</v>
      </c>
      <c r="G63" s="16">
        <f>'[3]27'!G65</f>
        <v>0</v>
      </c>
      <c r="H63" s="17">
        <f t="shared" si="27"/>
        <v>1310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25.33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25.33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212.67000000000002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212.67000000000002</v>
      </c>
      <c r="AT63" s="8">
        <v>24.49</v>
      </c>
      <c r="AU63" s="8">
        <v>30.94</v>
      </c>
      <c r="AW63" s="203">
        <v>25.33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25.33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24.49</v>
      </c>
      <c r="BM63" s="8">
        <f t="shared" si="22"/>
        <v>30.94</v>
      </c>
      <c r="BN63" s="8">
        <f t="shared" si="23"/>
        <v>25.33</v>
      </c>
      <c r="BO63" s="8">
        <f t="shared" si="24"/>
        <v>32</v>
      </c>
      <c r="BP63" s="139">
        <f t="shared" si="25"/>
        <v>-0.83999999999999986</v>
      </c>
      <c r="BQ63" s="139">
        <f t="shared" si="26"/>
        <v>-1.0599999999999987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990</v>
      </c>
      <c r="G64" s="16">
        <f>'[3]27'!G66</f>
        <v>0</v>
      </c>
      <c r="H64" s="17">
        <f t="shared" si="27"/>
        <v>1310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25.33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25.33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212.67000000000002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212.67000000000002</v>
      </c>
      <c r="AT64" s="8">
        <v>24.49</v>
      </c>
      <c r="AU64" s="8">
        <v>30.94</v>
      </c>
      <c r="AW64" s="203">
        <v>25.33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25.33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24.49</v>
      </c>
      <c r="BM64" s="8">
        <f t="shared" si="22"/>
        <v>30.94</v>
      </c>
      <c r="BN64" s="8">
        <f t="shared" si="23"/>
        <v>25.33</v>
      </c>
      <c r="BO64" s="8">
        <f t="shared" si="24"/>
        <v>32</v>
      </c>
      <c r="BP64" s="139">
        <f t="shared" si="25"/>
        <v>-0.83999999999999986</v>
      </c>
      <c r="BQ64" s="139">
        <f t="shared" si="26"/>
        <v>-1.0599999999999987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990</v>
      </c>
      <c r="G65" s="16">
        <f>'[3]27'!G67</f>
        <v>0</v>
      </c>
      <c r="H65" s="17">
        <f t="shared" si="27"/>
        <v>1310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26.44</v>
      </c>
      <c r="AE65" s="8">
        <f t="shared" si="11"/>
        <v>26.44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26.44</v>
      </c>
      <c r="AL65" s="8">
        <f t="shared" si="35"/>
        <v>217.12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217.12</v>
      </c>
      <c r="AT65" s="8">
        <v>24.49</v>
      </c>
      <c r="AU65" s="8">
        <v>25.57</v>
      </c>
      <c r="AW65" s="203">
        <v>26.44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26.44</v>
      </c>
      <c r="BD65" s="203">
        <v>26.44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26.44</v>
      </c>
      <c r="BL65" s="8">
        <f t="shared" si="21"/>
        <v>24.49</v>
      </c>
      <c r="BM65" s="8">
        <f t="shared" si="22"/>
        <v>25.57</v>
      </c>
      <c r="BN65" s="8">
        <f t="shared" si="23"/>
        <v>26.44</v>
      </c>
      <c r="BO65" s="8">
        <f t="shared" si="24"/>
        <v>26.44</v>
      </c>
      <c r="BP65" s="139">
        <f t="shared" si="25"/>
        <v>-1.9500000000000028</v>
      </c>
      <c r="BQ65" s="139">
        <f t="shared" si="26"/>
        <v>-0.87000000000000099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990</v>
      </c>
      <c r="G66" s="16">
        <f>'[3]27'!G68</f>
        <v>0</v>
      </c>
      <c r="H66" s="17">
        <f t="shared" si="27"/>
        <v>1310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26.44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26.44</v>
      </c>
      <c r="AE66" s="8">
        <f t="shared" si="11"/>
        <v>26.44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26.44</v>
      </c>
      <c r="AL66" s="8">
        <f t="shared" si="35"/>
        <v>217.12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217.12</v>
      </c>
      <c r="AT66" s="8">
        <v>24.49</v>
      </c>
      <c r="AU66" s="8">
        <v>25.57</v>
      </c>
      <c r="AW66" s="203">
        <v>26.44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26.44</v>
      </c>
      <c r="BD66" s="203">
        <v>26.44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26.44</v>
      </c>
      <c r="BL66" s="8">
        <f t="shared" si="21"/>
        <v>24.49</v>
      </c>
      <c r="BM66" s="8">
        <f t="shared" si="22"/>
        <v>25.57</v>
      </c>
      <c r="BN66" s="8">
        <f t="shared" si="23"/>
        <v>26.44</v>
      </c>
      <c r="BO66" s="8">
        <f t="shared" si="24"/>
        <v>26.44</v>
      </c>
      <c r="BP66" s="139">
        <f t="shared" si="25"/>
        <v>-1.9500000000000028</v>
      </c>
      <c r="BQ66" s="139">
        <f t="shared" si="26"/>
        <v>-0.87000000000000099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990</v>
      </c>
      <c r="G67" s="16">
        <f>'[3]27'!G69</f>
        <v>0</v>
      </c>
      <c r="H67" s="17">
        <f t="shared" si="27"/>
        <v>1310</v>
      </c>
      <c r="I67" s="15">
        <f>'[3]27'!J69</f>
        <v>270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26.44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26.44</v>
      </c>
      <c r="AE67" s="8">
        <f t="shared" si="11"/>
        <v>26.44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26.44</v>
      </c>
      <c r="AL67" s="8">
        <f t="shared" si="35"/>
        <v>217.12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217.12</v>
      </c>
      <c r="AT67" s="8">
        <v>25.57</v>
      </c>
      <c r="AU67" s="8">
        <v>25.57</v>
      </c>
      <c r="AW67" s="203">
        <v>26.44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26.44</v>
      </c>
      <c r="BD67" s="203">
        <v>26.44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26.44</v>
      </c>
      <c r="BL67" s="8">
        <f t="shared" si="21"/>
        <v>25.57</v>
      </c>
      <c r="BM67" s="8">
        <f t="shared" si="22"/>
        <v>25.57</v>
      </c>
      <c r="BN67" s="8">
        <f t="shared" si="23"/>
        <v>26.44</v>
      </c>
      <c r="BO67" s="8">
        <f t="shared" si="24"/>
        <v>26.44</v>
      </c>
      <c r="BP67" s="139">
        <f t="shared" si="25"/>
        <v>-0.87000000000000099</v>
      </c>
      <c r="BQ67" s="139">
        <f t="shared" si="26"/>
        <v>-0.87000000000000099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990</v>
      </c>
      <c r="G68" s="16">
        <f>'[3]27'!G70</f>
        <v>0</v>
      </c>
      <c r="H68" s="17">
        <f t="shared" si="27"/>
        <v>1310</v>
      </c>
      <c r="I68" s="15">
        <f>'[3]27'!J70</f>
        <v>270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26.44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26.44</v>
      </c>
      <c r="AE68" s="8">
        <f t="shared" ref="AE68:AE98" si="43">BD68</f>
        <v>26.44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26.44</v>
      </c>
      <c r="AL68" s="8">
        <f t="shared" si="35"/>
        <v>217.12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217.12</v>
      </c>
      <c r="AT68" s="8">
        <v>25.57</v>
      </c>
      <c r="AU68" s="8">
        <v>25.57</v>
      </c>
      <c r="AW68" s="203">
        <v>26.44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26.44</v>
      </c>
      <c r="BD68" s="203">
        <v>26.44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26.44</v>
      </c>
      <c r="BL68" s="8">
        <f t="shared" ref="BL68:BL98" si="53">AT68</f>
        <v>25.57</v>
      </c>
      <c r="BM68" s="8">
        <f t="shared" ref="BM68:BM98" si="54">AU68</f>
        <v>25.57</v>
      </c>
      <c r="BN68" s="8">
        <f t="shared" ref="BN68:BN98" si="55">BC68</f>
        <v>26.44</v>
      </c>
      <c r="BO68" s="8">
        <f t="shared" ref="BO68:BO98" si="56">BJ68</f>
        <v>26.44</v>
      </c>
      <c r="BP68" s="139">
        <f t="shared" ref="BP68:BP98" si="57">BL68-BN68</f>
        <v>-0.87000000000000099</v>
      </c>
      <c r="BQ68" s="139">
        <f t="shared" ref="BQ68:BQ98" si="58">BM68-BO68</f>
        <v>-0.87000000000000099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990</v>
      </c>
      <c r="G69" s="16">
        <f>'[3]27'!G71</f>
        <v>0</v>
      </c>
      <c r="H69" s="17">
        <f t="shared" ref="H69:H98" si="59">SUM(B69:G69)</f>
        <v>1310</v>
      </c>
      <c r="I69" s="15">
        <f>'[3]27'!J71</f>
        <v>270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26.44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26.44</v>
      </c>
      <c r="AE69" s="8">
        <f t="shared" si="43"/>
        <v>26.44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26.44</v>
      </c>
      <c r="AL69" s="8">
        <f t="shared" si="35"/>
        <v>217.12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217.12</v>
      </c>
      <c r="AT69" s="8">
        <v>25.57</v>
      </c>
      <c r="AU69" s="8">
        <v>25.57</v>
      </c>
      <c r="AW69" s="203">
        <v>26.44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26.44</v>
      </c>
      <c r="BD69" s="203">
        <v>26.44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26.44</v>
      </c>
      <c r="BL69" s="8">
        <f t="shared" si="53"/>
        <v>25.57</v>
      </c>
      <c r="BM69" s="8">
        <f t="shared" si="54"/>
        <v>25.57</v>
      </c>
      <c r="BN69" s="8">
        <f t="shared" si="55"/>
        <v>26.44</v>
      </c>
      <c r="BO69" s="8">
        <f t="shared" si="56"/>
        <v>26.44</v>
      </c>
      <c r="BP69" s="139">
        <f t="shared" si="57"/>
        <v>-0.87000000000000099</v>
      </c>
      <c r="BQ69" s="139">
        <f t="shared" si="58"/>
        <v>-0.87000000000000099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990</v>
      </c>
      <c r="G70" s="16">
        <f>'[3]27'!G72</f>
        <v>0</v>
      </c>
      <c r="H70" s="17">
        <f t="shared" si="59"/>
        <v>1310</v>
      </c>
      <c r="I70" s="15">
        <f>'[3]27'!J72</f>
        <v>270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26.44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26.44</v>
      </c>
      <c r="AE70" s="8">
        <f t="shared" si="43"/>
        <v>26.44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26.44</v>
      </c>
      <c r="AL70" s="8">
        <f t="shared" si="35"/>
        <v>217.12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217.12</v>
      </c>
      <c r="AT70" s="8">
        <v>25.57</v>
      </c>
      <c r="AU70" s="8">
        <v>25.57</v>
      </c>
      <c r="AW70" s="203">
        <v>26.44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26.44</v>
      </c>
      <c r="BD70" s="203">
        <v>26.44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26.44</v>
      </c>
      <c r="BL70" s="8">
        <f t="shared" si="53"/>
        <v>25.57</v>
      </c>
      <c r="BM70" s="8">
        <f t="shared" si="54"/>
        <v>25.57</v>
      </c>
      <c r="BN70" s="8">
        <f t="shared" si="55"/>
        <v>26.44</v>
      </c>
      <c r="BO70" s="8">
        <f t="shared" si="56"/>
        <v>26.44</v>
      </c>
      <c r="BP70" s="139">
        <f t="shared" si="57"/>
        <v>-0.87000000000000099</v>
      </c>
      <c r="BQ70" s="139">
        <f t="shared" si="58"/>
        <v>-0.87000000000000099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990</v>
      </c>
      <c r="G71" s="16">
        <f>'[3]27'!G73</f>
        <v>0</v>
      </c>
      <c r="H71" s="17">
        <f t="shared" si="59"/>
        <v>1310</v>
      </c>
      <c r="I71" s="15">
        <f>'[3]27'!J73</f>
        <v>270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26.44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26.44</v>
      </c>
      <c r="AE71" s="8">
        <f t="shared" si="43"/>
        <v>26.44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26.44</v>
      </c>
      <c r="AL71" s="8">
        <f t="shared" si="35"/>
        <v>217.12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217.12</v>
      </c>
      <c r="AT71" s="8">
        <v>25.57</v>
      </c>
      <c r="AU71" s="8">
        <v>25.57</v>
      </c>
      <c r="AW71" s="203">
        <v>26.44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26.44</v>
      </c>
      <c r="BD71" s="203">
        <v>26.44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26.44</v>
      </c>
      <c r="BL71" s="8">
        <f t="shared" si="53"/>
        <v>25.57</v>
      </c>
      <c r="BM71" s="8">
        <f t="shared" si="54"/>
        <v>25.57</v>
      </c>
      <c r="BN71" s="8">
        <f t="shared" si="55"/>
        <v>26.44</v>
      </c>
      <c r="BO71" s="8">
        <f t="shared" si="56"/>
        <v>26.44</v>
      </c>
      <c r="BP71" s="139">
        <f t="shared" si="57"/>
        <v>-0.87000000000000099</v>
      </c>
      <c r="BQ71" s="139">
        <f t="shared" si="58"/>
        <v>-0.87000000000000099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990</v>
      </c>
      <c r="G72" s="16">
        <f>'[3]27'!G74</f>
        <v>0</v>
      </c>
      <c r="H72" s="17">
        <f t="shared" si="59"/>
        <v>1310</v>
      </c>
      <c r="I72" s="15">
        <f>'[3]27'!J74</f>
        <v>270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26.44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26.44</v>
      </c>
      <c r="AE72" s="8">
        <f t="shared" si="43"/>
        <v>26.44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26.44</v>
      </c>
      <c r="AL72" s="8">
        <f t="shared" si="35"/>
        <v>217.12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217.12</v>
      </c>
      <c r="AT72" s="8">
        <v>25.57</v>
      </c>
      <c r="AU72" s="8">
        <v>25.57</v>
      </c>
      <c r="AW72" s="203">
        <v>26.44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26.44</v>
      </c>
      <c r="BD72" s="203">
        <v>26.44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26.44</v>
      </c>
      <c r="BL72" s="8">
        <f t="shared" si="53"/>
        <v>25.57</v>
      </c>
      <c r="BM72" s="8">
        <f t="shared" si="54"/>
        <v>25.57</v>
      </c>
      <c r="BN72" s="8">
        <f t="shared" si="55"/>
        <v>26.44</v>
      </c>
      <c r="BO72" s="8">
        <f t="shared" si="56"/>
        <v>26.44</v>
      </c>
      <c r="BP72" s="139">
        <f t="shared" si="57"/>
        <v>-0.87000000000000099</v>
      </c>
      <c r="BQ72" s="139">
        <f t="shared" si="58"/>
        <v>-0.87000000000000099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990</v>
      </c>
      <c r="G73" s="16">
        <f>'[3]27'!G75</f>
        <v>0</v>
      </c>
      <c r="H73" s="17">
        <f t="shared" si="59"/>
        <v>1310</v>
      </c>
      <c r="I73" s="15">
        <f>'[3]27'!J75</f>
        <v>270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26.44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26.44</v>
      </c>
      <c r="AE73" s="8">
        <f t="shared" si="43"/>
        <v>26.44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26.44</v>
      </c>
      <c r="AL73" s="8">
        <f t="shared" si="35"/>
        <v>217.12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217.12</v>
      </c>
      <c r="AT73" s="8">
        <v>25.57</v>
      </c>
      <c r="AU73" s="8">
        <v>25.57</v>
      </c>
      <c r="AW73" s="203">
        <v>26.44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26.44</v>
      </c>
      <c r="BD73" s="203">
        <v>26.44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26.44</v>
      </c>
      <c r="BL73" s="8">
        <f t="shared" si="53"/>
        <v>25.57</v>
      </c>
      <c r="BM73" s="8">
        <f t="shared" si="54"/>
        <v>25.57</v>
      </c>
      <c r="BN73" s="8">
        <f t="shared" si="55"/>
        <v>26.44</v>
      </c>
      <c r="BO73" s="8">
        <f t="shared" si="56"/>
        <v>26.44</v>
      </c>
      <c r="BP73" s="139">
        <f t="shared" si="57"/>
        <v>-0.87000000000000099</v>
      </c>
      <c r="BQ73" s="139">
        <f t="shared" si="58"/>
        <v>-0.87000000000000099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990</v>
      </c>
      <c r="G74" s="16">
        <f>'[3]27'!G76</f>
        <v>0</v>
      </c>
      <c r="H74" s="17">
        <f t="shared" si="59"/>
        <v>1310</v>
      </c>
      <c r="I74" s="15">
        <f>'[3]27'!J76</f>
        <v>270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26.44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26.44</v>
      </c>
      <c r="AE74" s="8">
        <f t="shared" si="43"/>
        <v>26.44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26.44</v>
      </c>
      <c r="AL74" s="8">
        <f t="shared" si="35"/>
        <v>217.12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217.12</v>
      </c>
      <c r="AT74" s="8">
        <v>25.57</v>
      </c>
      <c r="AU74" s="8">
        <v>25.57</v>
      </c>
      <c r="AW74" s="203">
        <v>26.44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26.44</v>
      </c>
      <c r="BD74" s="203">
        <v>26.44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26.44</v>
      </c>
      <c r="BL74" s="8">
        <f t="shared" si="53"/>
        <v>25.57</v>
      </c>
      <c r="BM74" s="8">
        <f t="shared" si="54"/>
        <v>25.57</v>
      </c>
      <c r="BN74" s="8">
        <f t="shared" si="55"/>
        <v>26.44</v>
      </c>
      <c r="BO74" s="8">
        <f t="shared" si="56"/>
        <v>26.44</v>
      </c>
      <c r="BP74" s="139">
        <f t="shared" si="57"/>
        <v>-0.87000000000000099</v>
      </c>
      <c r="BQ74" s="139">
        <f t="shared" si="58"/>
        <v>-0.87000000000000099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990</v>
      </c>
      <c r="G75" s="16">
        <f>'[3]27'!G77</f>
        <v>0</v>
      </c>
      <c r="H75" s="17">
        <f t="shared" si="59"/>
        <v>1310</v>
      </c>
      <c r="I75" s="15">
        <f>'[3]27'!J77</f>
        <v>270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26.44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26.44</v>
      </c>
      <c r="AE75" s="8">
        <f t="shared" si="43"/>
        <v>26.44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26.44</v>
      </c>
      <c r="AL75" s="8">
        <f t="shared" si="35"/>
        <v>217.12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217.12</v>
      </c>
      <c r="AT75" s="8">
        <v>25.57</v>
      </c>
      <c r="AU75" s="8">
        <v>25.57</v>
      </c>
      <c r="AW75" s="203">
        <v>26.44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26.44</v>
      </c>
      <c r="BD75" s="203">
        <v>26.44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26.44</v>
      </c>
      <c r="BL75" s="8">
        <f t="shared" si="53"/>
        <v>25.57</v>
      </c>
      <c r="BM75" s="8">
        <f t="shared" si="54"/>
        <v>25.57</v>
      </c>
      <c r="BN75" s="8">
        <f t="shared" si="55"/>
        <v>26.44</v>
      </c>
      <c r="BO75" s="8">
        <f t="shared" si="56"/>
        <v>26.44</v>
      </c>
      <c r="BP75" s="139">
        <f t="shared" si="57"/>
        <v>-0.87000000000000099</v>
      </c>
      <c r="BQ75" s="139">
        <f t="shared" si="58"/>
        <v>-0.87000000000000099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990</v>
      </c>
      <c r="G76" s="16">
        <f>'[3]27'!G78</f>
        <v>0</v>
      </c>
      <c r="H76" s="17">
        <f t="shared" si="59"/>
        <v>1310</v>
      </c>
      <c r="I76" s="15">
        <f>'[3]27'!J78</f>
        <v>270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26.44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26.44</v>
      </c>
      <c r="AE76" s="8">
        <f t="shared" si="43"/>
        <v>26.44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26.44</v>
      </c>
      <c r="AL76" s="8">
        <f t="shared" si="35"/>
        <v>217.12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217.12</v>
      </c>
      <c r="AT76" s="8">
        <v>25.57</v>
      </c>
      <c r="AU76" s="8">
        <v>25.57</v>
      </c>
      <c r="AW76" s="203">
        <v>26.44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26.44</v>
      </c>
      <c r="BD76" s="203">
        <v>26.44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26.44</v>
      </c>
      <c r="BL76" s="8">
        <f t="shared" si="53"/>
        <v>25.57</v>
      </c>
      <c r="BM76" s="8">
        <f t="shared" si="54"/>
        <v>25.57</v>
      </c>
      <c r="BN76" s="8">
        <f t="shared" si="55"/>
        <v>26.44</v>
      </c>
      <c r="BO76" s="8">
        <f t="shared" si="56"/>
        <v>26.44</v>
      </c>
      <c r="BP76" s="139">
        <f t="shared" si="57"/>
        <v>-0.87000000000000099</v>
      </c>
      <c r="BQ76" s="139">
        <f t="shared" si="58"/>
        <v>-0.87000000000000099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990</v>
      </c>
      <c r="G77" s="16">
        <f>'[3]27'!G79</f>
        <v>0</v>
      </c>
      <c r="H77" s="17">
        <f t="shared" si="59"/>
        <v>1310</v>
      </c>
      <c r="I77" s="15">
        <f>'[3]27'!J79</f>
        <v>270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26.44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26.44</v>
      </c>
      <c r="AE77" s="8">
        <f t="shared" si="43"/>
        <v>26.44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26.44</v>
      </c>
      <c r="AL77" s="8">
        <f t="shared" si="35"/>
        <v>217.12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217.12</v>
      </c>
      <c r="AT77" s="8">
        <v>25.57</v>
      </c>
      <c r="AU77" s="8">
        <v>25.57</v>
      </c>
      <c r="AW77" s="203">
        <v>26.44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26.44</v>
      </c>
      <c r="BD77" s="203">
        <v>26.44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26.44</v>
      </c>
      <c r="BL77" s="8">
        <f t="shared" si="53"/>
        <v>25.57</v>
      </c>
      <c r="BM77" s="8">
        <f t="shared" si="54"/>
        <v>25.57</v>
      </c>
      <c r="BN77" s="8">
        <f t="shared" si="55"/>
        <v>26.44</v>
      </c>
      <c r="BO77" s="8">
        <f t="shared" si="56"/>
        <v>26.44</v>
      </c>
      <c r="BP77" s="139">
        <f t="shared" si="57"/>
        <v>-0.87000000000000099</v>
      </c>
      <c r="BQ77" s="139">
        <f t="shared" si="58"/>
        <v>-0.87000000000000099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990</v>
      </c>
      <c r="G78" s="16">
        <f>'[3]27'!G80</f>
        <v>0</v>
      </c>
      <c r="H78" s="17">
        <f t="shared" si="59"/>
        <v>1310</v>
      </c>
      <c r="I78" s="15">
        <f>'[3]27'!J80</f>
        <v>270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21.7</v>
      </c>
      <c r="AE78" s="8">
        <f t="shared" si="43"/>
        <v>21.7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21.7</v>
      </c>
      <c r="AL78" s="8">
        <f t="shared" si="35"/>
        <v>226.60000000000002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226.60000000000002</v>
      </c>
      <c r="AT78" s="8">
        <v>20.98</v>
      </c>
      <c r="AU78" s="8">
        <v>20.98</v>
      </c>
      <c r="AW78" s="203">
        <v>21.7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21.7</v>
      </c>
      <c r="BD78" s="203">
        <v>21.7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21.7</v>
      </c>
      <c r="BL78" s="8">
        <f t="shared" si="53"/>
        <v>20.98</v>
      </c>
      <c r="BM78" s="8">
        <f t="shared" si="54"/>
        <v>20.98</v>
      </c>
      <c r="BN78" s="8">
        <f t="shared" si="55"/>
        <v>21.7</v>
      </c>
      <c r="BO78" s="8">
        <f t="shared" si="56"/>
        <v>21.7</v>
      </c>
      <c r="BP78" s="139">
        <f t="shared" si="57"/>
        <v>-0.71999999999999886</v>
      </c>
      <c r="BQ78" s="139">
        <f t="shared" si="58"/>
        <v>-0.71999999999999886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990</v>
      </c>
      <c r="G79" s="16">
        <f>'[3]27'!G81</f>
        <v>0</v>
      </c>
      <c r="H79" s="17">
        <f t="shared" si="59"/>
        <v>1310</v>
      </c>
      <c r="I79" s="15">
        <f>'[3]27'!J81</f>
        <v>270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11.39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11.39</v>
      </c>
      <c r="AL79" s="8">
        <f t="shared" si="35"/>
        <v>226.61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226.61</v>
      </c>
      <c r="AT79" s="8">
        <v>30.94</v>
      </c>
      <c r="AU79" s="8">
        <v>11.01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11.39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11.39</v>
      </c>
      <c r="BL79" s="8">
        <f t="shared" si="53"/>
        <v>30.94</v>
      </c>
      <c r="BM79" s="8">
        <f t="shared" si="54"/>
        <v>11.01</v>
      </c>
      <c r="BN79" s="8">
        <f t="shared" si="55"/>
        <v>32</v>
      </c>
      <c r="BO79" s="8">
        <f t="shared" si="56"/>
        <v>11.39</v>
      </c>
      <c r="BP79" s="139">
        <f t="shared" si="57"/>
        <v>-1.0599999999999987</v>
      </c>
      <c r="BQ79" s="139">
        <f t="shared" si="58"/>
        <v>-0.38000000000000078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990</v>
      </c>
      <c r="G80" s="16">
        <f>'[3]27'!G82</f>
        <v>0</v>
      </c>
      <c r="H80" s="17">
        <f t="shared" si="59"/>
        <v>1310</v>
      </c>
      <c r="I80" s="15">
        <f>'[3]27'!J82</f>
        <v>270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11.39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11.39</v>
      </c>
      <c r="AL80" s="8">
        <f t="shared" si="35"/>
        <v>226.61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226.61</v>
      </c>
      <c r="AT80" s="8">
        <v>30.94</v>
      </c>
      <c r="AU80" s="8">
        <v>11.01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11.39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11.39</v>
      </c>
      <c r="BL80" s="8">
        <f t="shared" si="53"/>
        <v>30.94</v>
      </c>
      <c r="BM80" s="8">
        <f t="shared" si="54"/>
        <v>11.01</v>
      </c>
      <c r="BN80" s="8">
        <f t="shared" si="55"/>
        <v>32</v>
      </c>
      <c r="BO80" s="8">
        <f t="shared" si="56"/>
        <v>11.39</v>
      </c>
      <c r="BP80" s="139">
        <f t="shared" si="57"/>
        <v>-1.0599999999999987</v>
      </c>
      <c r="BQ80" s="139">
        <f t="shared" si="58"/>
        <v>-0.38000000000000078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990</v>
      </c>
      <c r="G81" s="16">
        <f>'[3]27'!G83</f>
        <v>0</v>
      </c>
      <c r="H81" s="17">
        <f t="shared" si="59"/>
        <v>1310</v>
      </c>
      <c r="I81" s="15">
        <f>'[3]27'!J83</f>
        <v>270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15.39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15.39</v>
      </c>
      <c r="AL81" s="8">
        <f t="shared" si="35"/>
        <v>222.61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222.61</v>
      </c>
      <c r="AT81" s="8">
        <v>30.94</v>
      </c>
      <c r="AU81" s="8">
        <v>24.49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15.39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15.39</v>
      </c>
      <c r="BL81" s="8">
        <f t="shared" si="53"/>
        <v>30.94</v>
      </c>
      <c r="BM81" s="8">
        <f t="shared" si="54"/>
        <v>24.49</v>
      </c>
      <c r="BN81" s="8">
        <f t="shared" si="55"/>
        <v>32</v>
      </c>
      <c r="BO81" s="8">
        <f t="shared" si="56"/>
        <v>15.39</v>
      </c>
      <c r="BP81" s="139">
        <f t="shared" si="57"/>
        <v>-1.0599999999999987</v>
      </c>
      <c r="BQ81" s="139">
        <f t="shared" si="58"/>
        <v>9.0999999999999979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990</v>
      </c>
      <c r="G82" s="16">
        <f>'[3]27'!G84</f>
        <v>0</v>
      </c>
      <c r="H82" s="17">
        <f t="shared" si="59"/>
        <v>1310</v>
      </c>
      <c r="I82" s="15">
        <f>'[3]27'!J84</f>
        <v>270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15.39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15.39</v>
      </c>
      <c r="AL82" s="8">
        <f t="shared" si="35"/>
        <v>222.61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222.61</v>
      </c>
      <c r="AT82" s="8">
        <v>30.94</v>
      </c>
      <c r="AU82" s="8">
        <v>24.49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15.39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15.39</v>
      </c>
      <c r="BL82" s="8">
        <f t="shared" si="53"/>
        <v>30.94</v>
      </c>
      <c r="BM82" s="8">
        <f t="shared" si="54"/>
        <v>24.49</v>
      </c>
      <c r="BN82" s="8">
        <f t="shared" si="55"/>
        <v>32</v>
      </c>
      <c r="BO82" s="8">
        <f t="shared" si="56"/>
        <v>15.39</v>
      </c>
      <c r="BP82" s="139">
        <f t="shared" si="57"/>
        <v>-1.0599999999999987</v>
      </c>
      <c r="BQ82" s="139">
        <f t="shared" si="58"/>
        <v>9.0999999999999979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1010</v>
      </c>
      <c r="G83" s="16">
        <f>'[3]27'!G85</f>
        <v>0</v>
      </c>
      <c r="H83" s="17">
        <f t="shared" si="59"/>
        <v>1330</v>
      </c>
      <c r="I83" s="15">
        <f>'[3]27'!J85</f>
        <v>274.21600000000001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274.21600000000001</v>
      </c>
      <c r="P83" s="18">
        <f>frq!C83</f>
        <v>1</v>
      </c>
      <c r="Q83" s="15">
        <f t="shared" si="33"/>
        <v>274.21600000000001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274.21600000000001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242.21600000000001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242.21600000000001</v>
      </c>
      <c r="AT83" s="8">
        <v>30.94</v>
      </c>
      <c r="AU83" s="8">
        <v>11.01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30.94</v>
      </c>
      <c r="BM83" s="8">
        <f t="shared" si="54"/>
        <v>11.01</v>
      </c>
      <c r="BN83" s="8">
        <f t="shared" si="55"/>
        <v>32</v>
      </c>
      <c r="BO83" s="8">
        <f t="shared" si="56"/>
        <v>0</v>
      </c>
      <c r="BP83" s="139">
        <f t="shared" si="57"/>
        <v>-1.0599999999999987</v>
      </c>
      <c r="BQ83" s="139">
        <f t="shared" si="58"/>
        <v>11.01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1010</v>
      </c>
      <c r="G84" s="16">
        <f>'[3]27'!G86</f>
        <v>0</v>
      </c>
      <c r="H84" s="17">
        <f t="shared" si="59"/>
        <v>1330</v>
      </c>
      <c r="I84" s="15">
        <f>'[3]27'!J86</f>
        <v>274.21600000000001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274.21600000000001</v>
      </c>
      <c r="P84" s="18">
        <f>frq!C84</f>
        <v>1</v>
      </c>
      <c r="Q84" s="15">
        <f t="shared" si="33"/>
        <v>274.21600000000001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274.21600000000001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242.21600000000001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242.21600000000001</v>
      </c>
      <c r="AT84" s="8">
        <v>30.94</v>
      </c>
      <c r="AU84" s="8">
        <v>11.01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30.94</v>
      </c>
      <c r="BM84" s="8">
        <f t="shared" si="54"/>
        <v>11.01</v>
      </c>
      <c r="BN84" s="8">
        <f t="shared" si="55"/>
        <v>32</v>
      </c>
      <c r="BO84" s="8">
        <f t="shared" si="56"/>
        <v>0</v>
      </c>
      <c r="BP84" s="139">
        <f t="shared" si="57"/>
        <v>-1.0599999999999987</v>
      </c>
      <c r="BQ84" s="139">
        <f t="shared" si="58"/>
        <v>11.01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1010</v>
      </c>
      <c r="G85" s="16">
        <f>'[3]27'!G87</f>
        <v>0</v>
      </c>
      <c r="H85" s="17">
        <f t="shared" si="59"/>
        <v>1330</v>
      </c>
      <c r="I85" s="15">
        <f>'[3]27'!J87</f>
        <v>270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15.39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15.39</v>
      </c>
      <c r="AL85" s="8">
        <f t="shared" si="35"/>
        <v>222.61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222.61</v>
      </c>
      <c r="AT85" s="8">
        <v>30.94</v>
      </c>
      <c r="AU85" s="8">
        <v>14.88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15.39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15.39</v>
      </c>
      <c r="BL85" s="8">
        <f t="shared" si="53"/>
        <v>30.94</v>
      </c>
      <c r="BM85" s="8">
        <f t="shared" si="54"/>
        <v>14.88</v>
      </c>
      <c r="BN85" s="8">
        <f t="shared" si="55"/>
        <v>32</v>
      </c>
      <c r="BO85" s="8">
        <f t="shared" si="56"/>
        <v>15.39</v>
      </c>
      <c r="BP85" s="139">
        <f t="shared" si="57"/>
        <v>-1.0599999999999987</v>
      </c>
      <c r="BQ85" s="139">
        <f t="shared" si="58"/>
        <v>-0.50999999999999979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1010</v>
      </c>
      <c r="G86" s="16">
        <f>'[3]27'!G88</f>
        <v>0</v>
      </c>
      <c r="H86" s="17">
        <f t="shared" si="59"/>
        <v>1330</v>
      </c>
      <c r="I86" s="15">
        <f>'[3]27'!J88</f>
        <v>270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15.39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15.39</v>
      </c>
      <c r="AL86" s="8">
        <f t="shared" si="35"/>
        <v>222.61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222.61</v>
      </c>
      <c r="AT86" s="8">
        <v>30.94</v>
      </c>
      <c r="AU86" s="8">
        <v>14.88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15.39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15.39</v>
      </c>
      <c r="BL86" s="8">
        <f t="shared" si="53"/>
        <v>30.94</v>
      </c>
      <c r="BM86" s="8">
        <f t="shared" si="54"/>
        <v>14.88</v>
      </c>
      <c r="BN86" s="8">
        <f t="shared" si="55"/>
        <v>32</v>
      </c>
      <c r="BO86" s="8">
        <f t="shared" si="56"/>
        <v>15.39</v>
      </c>
      <c r="BP86" s="139">
        <f t="shared" si="57"/>
        <v>-1.0599999999999987</v>
      </c>
      <c r="BQ86" s="139">
        <f t="shared" si="58"/>
        <v>-0.50999999999999979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1010</v>
      </c>
      <c r="G87" s="16">
        <f>'[3]27'!G89</f>
        <v>0</v>
      </c>
      <c r="H87" s="17">
        <f t="shared" si="59"/>
        <v>1330</v>
      </c>
      <c r="I87" s="15">
        <f>'[3]27'!J89</f>
        <v>270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15.39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15.39</v>
      </c>
      <c r="AL87" s="8">
        <f t="shared" si="35"/>
        <v>222.61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222.61</v>
      </c>
      <c r="AT87" s="8">
        <v>30.94</v>
      </c>
      <c r="AU87" s="8">
        <v>14.88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15.39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15.39</v>
      </c>
      <c r="BL87" s="8">
        <f t="shared" si="53"/>
        <v>30.94</v>
      </c>
      <c r="BM87" s="8">
        <f t="shared" si="54"/>
        <v>14.88</v>
      </c>
      <c r="BN87" s="8">
        <f t="shared" si="55"/>
        <v>32</v>
      </c>
      <c r="BO87" s="8">
        <f t="shared" si="56"/>
        <v>15.39</v>
      </c>
      <c r="BP87" s="139">
        <f t="shared" si="57"/>
        <v>-1.0599999999999987</v>
      </c>
      <c r="BQ87" s="139">
        <f t="shared" si="58"/>
        <v>-0.50999999999999979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1010</v>
      </c>
      <c r="G88" s="16">
        <f>'[3]27'!G90</f>
        <v>0</v>
      </c>
      <c r="H88" s="17">
        <f t="shared" si="59"/>
        <v>1330</v>
      </c>
      <c r="I88" s="15">
        <f>'[3]27'!J90</f>
        <v>270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15.39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15.39</v>
      </c>
      <c r="AL88" s="8">
        <f t="shared" si="35"/>
        <v>222.61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222.61</v>
      </c>
      <c r="AT88" s="8">
        <v>30.94</v>
      </c>
      <c r="AU88" s="8">
        <v>14.88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15.39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15.39</v>
      </c>
      <c r="BL88" s="8">
        <f t="shared" si="53"/>
        <v>30.94</v>
      </c>
      <c r="BM88" s="8">
        <f t="shared" si="54"/>
        <v>14.88</v>
      </c>
      <c r="BN88" s="8">
        <f t="shared" si="55"/>
        <v>32</v>
      </c>
      <c r="BO88" s="8">
        <f t="shared" si="56"/>
        <v>15.39</v>
      </c>
      <c r="BP88" s="139">
        <f t="shared" si="57"/>
        <v>-1.0599999999999987</v>
      </c>
      <c r="BQ88" s="139">
        <f t="shared" si="58"/>
        <v>-0.50999999999999979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1010</v>
      </c>
      <c r="G89" s="16">
        <f>'[3]27'!G91</f>
        <v>0</v>
      </c>
      <c r="H89" s="17">
        <f t="shared" si="59"/>
        <v>1330</v>
      </c>
      <c r="I89" s="15">
        <f>'[3]27'!J91</f>
        <v>270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15.39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15.39</v>
      </c>
      <c r="AL89" s="8">
        <f t="shared" si="35"/>
        <v>222.61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222.61</v>
      </c>
      <c r="AT89" s="8">
        <v>30.94</v>
      </c>
      <c r="AU89" s="8">
        <v>14.88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15.39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15.39</v>
      </c>
      <c r="BL89" s="8">
        <f t="shared" si="53"/>
        <v>30.94</v>
      </c>
      <c r="BM89" s="8">
        <f t="shared" si="54"/>
        <v>14.88</v>
      </c>
      <c r="BN89" s="8">
        <f t="shared" si="55"/>
        <v>32</v>
      </c>
      <c r="BO89" s="8">
        <f t="shared" si="56"/>
        <v>15.39</v>
      </c>
      <c r="BP89" s="139">
        <f t="shared" si="57"/>
        <v>-1.0599999999999987</v>
      </c>
      <c r="BQ89" s="139">
        <f t="shared" si="58"/>
        <v>-0.50999999999999979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1010</v>
      </c>
      <c r="G90" s="16">
        <f>'[3]27'!G92</f>
        <v>0</v>
      </c>
      <c r="H90" s="17">
        <f t="shared" si="59"/>
        <v>1330</v>
      </c>
      <c r="I90" s="15">
        <f>'[3]27'!J92</f>
        <v>270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15.39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15.39</v>
      </c>
      <c r="AL90" s="8">
        <f t="shared" si="35"/>
        <v>222.61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222.61</v>
      </c>
      <c r="AT90" s="8">
        <v>30.94</v>
      </c>
      <c r="AU90" s="8">
        <v>14.88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15.39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15.39</v>
      </c>
      <c r="BL90" s="8">
        <f t="shared" si="53"/>
        <v>30.94</v>
      </c>
      <c r="BM90" s="8">
        <f t="shared" si="54"/>
        <v>14.88</v>
      </c>
      <c r="BN90" s="8">
        <f t="shared" si="55"/>
        <v>32</v>
      </c>
      <c r="BO90" s="8">
        <f t="shared" si="56"/>
        <v>15.39</v>
      </c>
      <c r="BP90" s="139">
        <f t="shared" si="57"/>
        <v>-1.0599999999999987</v>
      </c>
      <c r="BQ90" s="139">
        <f t="shared" si="58"/>
        <v>-0.50999999999999979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1010</v>
      </c>
      <c r="G91" s="16">
        <f>'[3]27'!G93</f>
        <v>0</v>
      </c>
      <c r="H91" s="17">
        <f t="shared" si="59"/>
        <v>1330</v>
      </c>
      <c r="I91" s="15">
        <f>'[3]27'!J93</f>
        <v>274.21600000000001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274.21600000000001</v>
      </c>
      <c r="P91" s="18">
        <f>frq!C91</f>
        <v>1</v>
      </c>
      <c r="Q91" s="15">
        <f t="shared" si="33"/>
        <v>274.21600000000001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274.21600000000001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242.21600000000001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242.21600000000001</v>
      </c>
      <c r="AT91" s="8">
        <v>30.94</v>
      </c>
      <c r="AU91" s="8">
        <v>14.88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30.94</v>
      </c>
      <c r="BM91" s="8">
        <f t="shared" si="54"/>
        <v>14.88</v>
      </c>
      <c r="BN91" s="8">
        <f t="shared" si="55"/>
        <v>32</v>
      </c>
      <c r="BO91" s="8">
        <f t="shared" si="56"/>
        <v>0</v>
      </c>
      <c r="BP91" s="139">
        <f t="shared" si="57"/>
        <v>-1.0599999999999987</v>
      </c>
      <c r="BQ91" s="139">
        <f t="shared" si="58"/>
        <v>14.88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1010</v>
      </c>
      <c r="G92" s="16">
        <f>'[3]27'!G94</f>
        <v>0</v>
      </c>
      <c r="H92" s="17">
        <f t="shared" si="59"/>
        <v>1330</v>
      </c>
      <c r="I92" s="15">
        <f>'[3]27'!J94</f>
        <v>274.21600000000001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274.21600000000001</v>
      </c>
      <c r="P92" s="18">
        <f>frq!C92</f>
        <v>1</v>
      </c>
      <c r="Q92" s="15">
        <f t="shared" si="33"/>
        <v>274.21600000000001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274.21600000000001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242.21600000000001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242.21600000000001</v>
      </c>
      <c r="AT92" s="8">
        <v>30.94</v>
      </c>
      <c r="AU92" s="8">
        <v>14.88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30.94</v>
      </c>
      <c r="BM92" s="8">
        <f t="shared" si="54"/>
        <v>14.88</v>
      </c>
      <c r="BN92" s="8">
        <f t="shared" si="55"/>
        <v>32</v>
      </c>
      <c r="BO92" s="8">
        <f t="shared" si="56"/>
        <v>0</v>
      </c>
      <c r="BP92" s="139">
        <f t="shared" si="57"/>
        <v>-1.0599999999999987</v>
      </c>
      <c r="BQ92" s="139">
        <f t="shared" si="58"/>
        <v>14.88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1010</v>
      </c>
      <c r="G93" s="16">
        <f>'[3]27'!G95</f>
        <v>0</v>
      </c>
      <c r="H93" s="17">
        <f t="shared" si="59"/>
        <v>1330</v>
      </c>
      <c r="I93" s="15">
        <f>'[3]27'!J95</f>
        <v>274.21600000000001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274.21600000000001</v>
      </c>
      <c r="P93" s="18">
        <f>frq!C93</f>
        <v>1</v>
      </c>
      <c r="Q93" s="15">
        <f t="shared" si="33"/>
        <v>274.21600000000001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274.21600000000001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242.21600000000001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242.21600000000001</v>
      </c>
      <c r="AT93" s="8">
        <v>30.94</v>
      </c>
      <c r="AU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30.94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39">
        <f t="shared" si="57"/>
        <v>-1.0599999999999987</v>
      </c>
      <c r="BQ93" s="139">
        <f t="shared" si="58"/>
        <v>0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1010</v>
      </c>
      <c r="G94" s="16">
        <f>'[3]27'!G96</f>
        <v>0</v>
      </c>
      <c r="H94" s="17">
        <f t="shared" si="59"/>
        <v>1330</v>
      </c>
      <c r="I94" s="15">
        <f>'[3]27'!J96</f>
        <v>274.21600000000001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274.21600000000001</v>
      </c>
      <c r="P94" s="18">
        <f>frq!C94</f>
        <v>1</v>
      </c>
      <c r="Q94" s="15">
        <f t="shared" si="33"/>
        <v>274.21600000000001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274.21600000000001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242.21600000000001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242.21600000000001</v>
      </c>
      <c r="AT94" s="8">
        <v>30.94</v>
      </c>
      <c r="AU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30.94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39">
        <f t="shared" si="57"/>
        <v>-1.0599999999999987</v>
      </c>
      <c r="BQ94" s="139">
        <f t="shared" si="58"/>
        <v>0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1010</v>
      </c>
      <c r="G95" s="16">
        <f>'[3]27'!G97</f>
        <v>0</v>
      </c>
      <c r="H95" s="17">
        <f t="shared" si="59"/>
        <v>1330</v>
      </c>
      <c r="I95" s="15">
        <f>'[3]27'!J97</f>
        <v>274.21600000000001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274.21600000000001</v>
      </c>
      <c r="P95" s="18">
        <f>frq!C95</f>
        <v>1</v>
      </c>
      <c r="Q95" s="15">
        <f t="shared" si="33"/>
        <v>274.21600000000001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274.21600000000001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242.21600000000001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242.21600000000001</v>
      </c>
      <c r="AT95" s="8">
        <v>30.94</v>
      </c>
      <c r="AU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30.94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39">
        <f t="shared" si="57"/>
        <v>-1.0599999999999987</v>
      </c>
      <c r="BQ95" s="139">
        <f t="shared" si="58"/>
        <v>0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1010</v>
      </c>
      <c r="G96" s="16">
        <f>'[3]27'!G98</f>
        <v>0</v>
      </c>
      <c r="H96" s="17">
        <f t="shared" si="59"/>
        <v>1330</v>
      </c>
      <c r="I96" s="15">
        <f>'[3]27'!J98</f>
        <v>274.21600000000001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274.21600000000001</v>
      </c>
      <c r="P96" s="18">
        <f>frq!C96</f>
        <v>1</v>
      </c>
      <c r="Q96" s="15">
        <f t="shared" si="33"/>
        <v>274.21600000000001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274.21600000000001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242.21600000000001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242.21600000000001</v>
      </c>
      <c r="AT96" s="8">
        <v>30.94</v>
      </c>
      <c r="AU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30.94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39">
        <f t="shared" si="57"/>
        <v>-1.0599999999999987</v>
      </c>
      <c r="BQ96" s="139">
        <f t="shared" si="58"/>
        <v>0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1010</v>
      </c>
      <c r="G97" s="16">
        <f>'[3]27'!G99</f>
        <v>0</v>
      </c>
      <c r="H97" s="17">
        <f t="shared" si="59"/>
        <v>1330</v>
      </c>
      <c r="I97" s="15">
        <f>'[3]27'!J99</f>
        <v>274.21600000000001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274.21600000000001</v>
      </c>
      <c r="P97" s="18">
        <f>frq!C97</f>
        <v>1</v>
      </c>
      <c r="Q97" s="15">
        <f t="shared" si="33"/>
        <v>274.21600000000001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274.21600000000001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242.21600000000001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242.21600000000001</v>
      </c>
      <c r="AT97" s="8">
        <v>30.94</v>
      </c>
      <c r="AU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30.94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39">
        <f t="shared" si="57"/>
        <v>-1.0599999999999987</v>
      </c>
      <c r="BQ97" s="139">
        <f t="shared" si="58"/>
        <v>0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1010</v>
      </c>
      <c r="G98" s="16">
        <f>'[3]27'!G100</f>
        <v>0</v>
      </c>
      <c r="H98" s="17">
        <f t="shared" si="59"/>
        <v>1330</v>
      </c>
      <c r="I98" s="15">
        <f>'[3]27'!J100</f>
        <v>274.21600000000001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274.21600000000001</v>
      </c>
      <c r="P98" s="18">
        <f>frq!C98</f>
        <v>1</v>
      </c>
      <c r="Q98" s="15">
        <f t="shared" si="33"/>
        <v>274.21600000000001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274.21600000000001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242.21600000000001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242.21600000000001</v>
      </c>
      <c r="AT98" s="8">
        <v>30.94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30.94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39">
        <f t="shared" si="57"/>
        <v>-1.0599999999999987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6.4905400000000011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6.4905400000000011</v>
      </c>
      <c r="P99" s="15">
        <f t="shared" si="62"/>
        <v>2.4E-2</v>
      </c>
      <c r="Q99" s="15">
        <f t="shared" si="62"/>
        <v>6.4905400000000011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6.4905400000000011</v>
      </c>
      <c r="X99" s="15">
        <f t="shared" si="62"/>
        <v>0.65063000000000004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0.65063000000000004</v>
      </c>
      <c r="AE99" s="15">
        <f t="shared" si="62"/>
        <v>0.59046999999999994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0.59046999999999994</v>
      </c>
      <c r="AL99" s="15">
        <f t="shared" si="62"/>
        <v>5.2494400000000052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5.2494400000000052</v>
      </c>
      <c r="AS99" s="15">
        <f t="shared" si="62"/>
        <v>0</v>
      </c>
      <c r="AT99" s="15">
        <f t="shared" si="62"/>
        <v>0.63180750000000019</v>
      </c>
      <c r="AU99" s="15">
        <f t="shared" si="62"/>
        <v>0.58871250000000075</v>
      </c>
      <c r="AV99" s="15">
        <f t="shared" si="62"/>
        <v>0</v>
      </c>
      <c r="AW99" s="15">
        <f t="shared" si="62"/>
        <v>0.65063000000000004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0.65063000000000004</v>
      </c>
      <c r="BD99" s="15">
        <f t="shared" si="62"/>
        <v>0.59046999999999994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0.59046999999999994</v>
      </c>
      <c r="BK99" s="15"/>
      <c r="BL99" s="15">
        <f t="shared" si="63"/>
        <v>0.63180750000000019</v>
      </c>
      <c r="BM99" s="15">
        <f t="shared" si="63"/>
        <v>0.58871250000000075</v>
      </c>
      <c r="BN99" s="15">
        <f t="shared" si="63"/>
        <v>0.65063000000000004</v>
      </c>
      <c r="BO99" s="15">
        <f t="shared" si="63"/>
        <v>0.59046999999999994</v>
      </c>
      <c r="BP99" s="15">
        <f t="shared" si="63"/>
        <v>-1.8822500000000044E-2</v>
      </c>
      <c r="BQ99" s="15">
        <f t="shared" si="63"/>
        <v>-1.7575000000000292E-3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45378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45378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45378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217.12</v>
      </c>
      <c r="E3">
        <f>BAWANA!AM3</f>
        <v>0</v>
      </c>
      <c r="F3">
        <f>(B3+C3)*0.8</f>
        <v>256</v>
      </c>
      <c r="G3">
        <f>(D3+E3)</f>
        <v>217.12</v>
      </c>
      <c r="H3" s="112"/>
      <c r="I3">
        <f>BRPL_EOD!AI3+BRPL_EOD!AJ3</f>
        <v>84</v>
      </c>
      <c r="J3">
        <f>BYPL_EOD!AI3+BYPL_EOD!AJ3</f>
        <v>47.6</v>
      </c>
      <c r="K3">
        <f>MES_EOD!AI3+MES_EOD!AJ3</f>
        <v>5</v>
      </c>
      <c r="L3">
        <f>NDMC_EOD!AI3+NDMC_EOD!AJ3</f>
        <v>23</v>
      </c>
      <c r="M3">
        <f>TPDDL_EOD!AI3+TPDDL_EOD!AJ3</f>
        <v>57.52</v>
      </c>
      <c r="N3">
        <f t="shared" ref="N3:N66" si="0">SUM(I3:M3)</f>
        <v>217.12</v>
      </c>
      <c r="O3" s="112">
        <f t="shared" ref="O3:O66" si="1">G3-N3</f>
        <v>0</v>
      </c>
      <c r="P3">
        <v>84</v>
      </c>
      <c r="Q3">
        <v>47.6</v>
      </c>
      <c r="R3">
        <v>5</v>
      </c>
      <c r="S3">
        <v>23</v>
      </c>
      <c r="T3">
        <v>57.52</v>
      </c>
      <c r="U3" s="114">
        <f t="shared" ref="U3:U66" si="2">SUM(P3:T3)</f>
        <v>217.12</v>
      </c>
      <c r="V3" s="112">
        <f t="shared" ref="V3:V66" si="3">G3-U3</f>
        <v>0</v>
      </c>
      <c r="Y3">
        <f>BAWANA!AW3+BAWANA!AX3</f>
        <v>26.44</v>
      </c>
      <c r="Z3">
        <f>BAWANA!BD3+BAWANA!BE3</f>
        <v>26.44</v>
      </c>
      <c r="AA3">
        <f>BAWANA!X3+BAWANA!Y3</f>
        <v>26.44</v>
      </c>
      <c r="AB3">
        <f>BAWANA!AE3+BAWANA!AF3</f>
        <v>26.44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217.12</v>
      </c>
      <c r="E4">
        <f>BAWANA!AM4</f>
        <v>0</v>
      </c>
      <c r="F4">
        <f t="shared" ref="F4:F67" si="4">(B4+C4)*0.8</f>
        <v>256</v>
      </c>
      <c r="G4">
        <f t="shared" ref="G4:G67" si="5">(D4+E4)</f>
        <v>217.12</v>
      </c>
      <c r="H4" s="112"/>
      <c r="I4">
        <f>BRPL_EOD!AI4+BRPL_EOD!AJ4</f>
        <v>84</v>
      </c>
      <c r="J4">
        <f>BYPL_EOD!AI4+BYPL_EOD!AJ4</f>
        <v>47.6</v>
      </c>
      <c r="K4">
        <f>MES_EOD!AI4+MES_EOD!AJ4</f>
        <v>5</v>
      </c>
      <c r="L4">
        <f>NDMC_EOD!AI4+NDMC_EOD!AJ4</f>
        <v>23</v>
      </c>
      <c r="M4">
        <f>TPDDL_EOD!AI4+TPDDL_EOD!AJ4</f>
        <v>57.52</v>
      </c>
      <c r="N4">
        <f t="shared" si="0"/>
        <v>217.12</v>
      </c>
      <c r="O4" s="112">
        <f t="shared" si="1"/>
        <v>0</v>
      </c>
      <c r="P4">
        <v>84</v>
      </c>
      <c r="Q4">
        <v>47.6</v>
      </c>
      <c r="R4">
        <v>5</v>
      </c>
      <c r="S4">
        <v>23</v>
      </c>
      <c r="T4">
        <v>57.52</v>
      </c>
      <c r="U4" s="114">
        <f t="shared" si="2"/>
        <v>217.12</v>
      </c>
      <c r="V4" s="112">
        <f t="shared" si="3"/>
        <v>0</v>
      </c>
      <c r="Y4">
        <f>BAWANA!AW4+BAWANA!AX4</f>
        <v>26.44</v>
      </c>
      <c r="Z4">
        <f>BAWANA!BD4+BAWANA!BE4</f>
        <v>26.44</v>
      </c>
      <c r="AA4">
        <f>BAWANA!X4+BAWANA!Y4</f>
        <v>26.44</v>
      </c>
      <c r="AB4">
        <f>BAWANA!AE4+BAWANA!AF4</f>
        <v>26.44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217.12</v>
      </c>
      <c r="E5">
        <f>BAWANA!AM5</f>
        <v>0</v>
      </c>
      <c r="F5">
        <f t="shared" si="4"/>
        <v>256</v>
      </c>
      <c r="G5">
        <f t="shared" si="5"/>
        <v>217.12</v>
      </c>
      <c r="H5" s="112"/>
      <c r="I5">
        <f>BRPL_EOD!AI5+BRPL_EOD!AJ5</f>
        <v>84</v>
      </c>
      <c r="J5">
        <f>BYPL_EOD!AI5+BYPL_EOD!AJ5</f>
        <v>47.6</v>
      </c>
      <c r="K5">
        <f>MES_EOD!AI5+MES_EOD!AJ5</f>
        <v>5</v>
      </c>
      <c r="L5">
        <f>NDMC_EOD!AI5+NDMC_EOD!AJ5</f>
        <v>23</v>
      </c>
      <c r="M5">
        <f>TPDDL_EOD!AI5+TPDDL_EOD!AJ5</f>
        <v>57.52</v>
      </c>
      <c r="N5">
        <f t="shared" si="0"/>
        <v>217.12</v>
      </c>
      <c r="O5" s="112">
        <f t="shared" si="1"/>
        <v>0</v>
      </c>
      <c r="P5">
        <v>84</v>
      </c>
      <c r="Q5">
        <v>47.6</v>
      </c>
      <c r="R5">
        <v>5</v>
      </c>
      <c r="S5">
        <v>23</v>
      </c>
      <c r="T5">
        <v>57.52</v>
      </c>
      <c r="U5" s="114">
        <f t="shared" si="2"/>
        <v>217.12</v>
      </c>
      <c r="V5" s="112">
        <f t="shared" si="3"/>
        <v>0</v>
      </c>
      <c r="Y5">
        <f>BAWANA!AW5+BAWANA!AX5</f>
        <v>26.44</v>
      </c>
      <c r="Z5">
        <f>BAWANA!BD5+BAWANA!BE5</f>
        <v>26.44</v>
      </c>
      <c r="AA5">
        <f>BAWANA!X5+BAWANA!Y5</f>
        <v>26.44</v>
      </c>
      <c r="AB5">
        <f>BAWANA!AE5+BAWANA!AF5</f>
        <v>26.44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217.12</v>
      </c>
      <c r="E6">
        <f>BAWANA!AM6</f>
        <v>0</v>
      </c>
      <c r="F6">
        <f t="shared" si="4"/>
        <v>256</v>
      </c>
      <c r="G6">
        <f t="shared" si="5"/>
        <v>217.12</v>
      </c>
      <c r="H6" s="112"/>
      <c r="I6">
        <f>BRPL_EOD!AI6+BRPL_EOD!AJ6</f>
        <v>84</v>
      </c>
      <c r="J6">
        <f>BYPL_EOD!AI6+BYPL_EOD!AJ6</f>
        <v>47.6</v>
      </c>
      <c r="K6">
        <f>MES_EOD!AI6+MES_EOD!AJ6</f>
        <v>5</v>
      </c>
      <c r="L6">
        <f>NDMC_EOD!AI6+NDMC_EOD!AJ6</f>
        <v>23</v>
      </c>
      <c r="M6">
        <f>TPDDL_EOD!AI6+TPDDL_EOD!AJ6</f>
        <v>57.52</v>
      </c>
      <c r="N6">
        <f t="shared" si="0"/>
        <v>217.12</v>
      </c>
      <c r="O6" s="112">
        <f t="shared" si="1"/>
        <v>0</v>
      </c>
      <c r="P6">
        <v>84</v>
      </c>
      <c r="Q6">
        <v>47.6</v>
      </c>
      <c r="R6">
        <v>5</v>
      </c>
      <c r="S6">
        <v>23</v>
      </c>
      <c r="T6">
        <v>57.52</v>
      </c>
      <c r="U6" s="114">
        <f t="shared" si="2"/>
        <v>217.12</v>
      </c>
      <c r="V6" s="112">
        <f t="shared" si="3"/>
        <v>0</v>
      </c>
      <c r="Y6">
        <f>BAWANA!AW6+BAWANA!AX6</f>
        <v>26.44</v>
      </c>
      <c r="Z6">
        <f>BAWANA!BD6+BAWANA!BE6</f>
        <v>26.44</v>
      </c>
      <c r="AA6">
        <f>BAWANA!X6+BAWANA!Y6</f>
        <v>26.44</v>
      </c>
      <c r="AB6">
        <f>BAWANA!AE6+BAWANA!AF6</f>
        <v>26.44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217.12</v>
      </c>
      <c r="E7">
        <f>BAWANA!AM7</f>
        <v>0</v>
      </c>
      <c r="F7">
        <f t="shared" si="4"/>
        <v>256</v>
      </c>
      <c r="G7">
        <f t="shared" si="5"/>
        <v>217.12</v>
      </c>
      <c r="H7" s="112"/>
      <c r="I7">
        <f>BRPL_EOD!AI7+BRPL_EOD!AJ7</f>
        <v>84</v>
      </c>
      <c r="J7">
        <f>BYPL_EOD!AI7+BYPL_EOD!AJ7</f>
        <v>47.6</v>
      </c>
      <c r="K7">
        <f>MES_EOD!AI7+MES_EOD!AJ7</f>
        <v>5</v>
      </c>
      <c r="L7">
        <f>NDMC_EOD!AI7+NDMC_EOD!AJ7</f>
        <v>23</v>
      </c>
      <c r="M7">
        <f>TPDDL_EOD!AI7+TPDDL_EOD!AJ7</f>
        <v>57.52</v>
      </c>
      <c r="N7">
        <f t="shared" si="0"/>
        <v>217.12</v>
      </c>
      <c r="O7" s="112">
        <f t="shared" si="1"/>
        <v>0</v>
      </c>
      <c r="P7">
        <v>84</v>
      </c>
      <c r="Q7">
        <v>47.6</v>
      </c>
      <c r="R7">
        <v>5</v>
      </c>
      <c r="S7">
        <v>23</v>
      </c>
      <c r="T7">
        <v>57.52</v>
      </c>
      <c r="U7" s="114">
        <f t="shared" si="2"/>
        <v>217.12</v>
      </c>
      <c r="V7" s="112">
        <f t="shared" si="3"/>
        <v>0</v>
      </c>
      <c r="Y7">
        <f>BAWANA!AW7+BAWANA!AX7</f>
        <v>26.44</v>
      </c>
      <c r="Z7">
        <f>BAWANA!BD7+BAWANA!BE7</f>
        <v>26.44</v>
      </c>
      <c r="AA7">
        <f>BAWANA!X7+BAWANA!Y7</f>
        <v>26.44</v>
      </c>
      <c r="AB7">
        <f>BAWANA!AE7+BAWANA!AF7</f>
        <v>26.44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217.12</v>
      </c>
      <c r="E8">
        <f>BAWANA!AM8</f>
        <v>0</v>
      </c>
      <c r="F8">
        <f t="shared" si="4"/>
        <v>256</v>
      </c>
      <c r="G8">
        <f t="shared" si="5"/>
        <v>217.12</v>
      </c>
      <c r="H8" s="112"/>
      <c r="I8">
        <f>BRPL_EOD!AI8+BRPL_EOD!AJ8</f>
        <v>84</v>
      </c>
      <c r="J8">
        <f>BYPL_EOD!AI8+BYPL_EOD!AJ8</f>
        <v>47.6</v>
      </c>
      <c r="K8">
        <f>MES_EOD!AI8+MES_EOD!AJ8</f>
        <v>5</v>
      </c>
      <c r="L8">
        <f>NDMC_EOD!AI8+NDMC_EOD!AJ8</f>
        <v>23</v>
      </c>
      <c r="M8">
        <f>TPDDL_EOD!AI8+TPDDL_EOD!AJ8</f>
        <v>57.52</v>
      </c>
      <c r="N8">
        <f t="shared" si="0"/>
        <v>217.12</v>
      </c>
      <c r="O8" s="112">
        <f t="shared" si="1"/>
        <v>0</v>
      </c>
      <c r="P8">
        <v>84</v>
      </c>
      <c r="Q8">
        <v>47.6</v>
      </c>
      <c r="R8">
        <v>5</v>
      </c>
      <c r="S8">
        <v>23</v>
      </c>
      <c r="T8">
        <v>57.52</v>
      </c>
      <c r="U8" s="114">
        <f t="shared" si="2"/>
        <v>217.12</v>
      </c>
      <c r="V8" s="112">
        <f t="shared" si="3"/>
        <v>0</v>
      </c>
      <c r="Y8">
        <f>BAWANA!AW8+BAWANA!AX8</f>
        <v>26.44</v>
      </c>
      <c r="Z8">
        <f>BAWANA!BD8+BAWANA!BE8</f>
        <v>26.44</v>
      </c>
      <c r="AA8">
        <f>BAWANA!X8+BAWANA!Y8</f>
        <v>26.44</v>
      </c>
      <c r="AB8">
        <f>BAWANA!AE8+BAWANA!AF8</f>
        <v>26.44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217.12</v>
      </c>
      <c r="E9">
        <f>BAWANA!AM9</f>
        <v>0</v>
      </c>
      <c r="F9">
        <f t="shared" si="4"/>
        <v>256</v>
      </c>
      <c r="G9">
        <f t="shared" si="5"/>
        <v>217.12</v>
      </c>
      <c r="H9" s="112"/>
      <c r="I9">
        <f>BRPL_EOD!AI9+BRPL_EOD!AJ9</f>
        <v>84</v>
      </c>
      <c r="J9">
        <f>BYPL_EOD!AI9+BYPL_EOD!AJ9</f>
        <v>47.6</v>
      </c>
      <c r="K9">
        <f>MES_EOD!AI9+MES_EOD!AJ9</f>
        <v>5</v>
      </c>
      <c r="L9">
        <f>NDMC_EOD!AI9+NDMC_EOD!AJ9</f>
        <v>23</v>
      </c>
      <c r="M9">
        <f>TPDDL_EOD!AI9+TPDDL_EOD!AJ9</f>
        <v>57.52</v>
      </c>
      <c r="N9">
        <f t="shared" si="0"/>
        <v>217.12</v>
      </c>
      <c r="O9" s="112">
        <f t="shared" si="1"/>
        <v>0</v>
      </c>
      <c r="P9">
        <v>84</v>
      </c>
      <c r="Q9">
        <v>47.6</v>
      </c>
      <c r="R9">
        <v>5</v>
      </c>
      <c r="S9">
        <v>23</v>
      </c>
      <c r="T9">
        <v>57.52</v>
      </c>
      <c r="U9" s="114">
        <f t="shared" si="2"/>
        <v>217.12</v>
      </c>
      <c r="V9" s="112">
        <f t="shared" si="3"/>
        <v>0</v>
      </c>
      <c r="Y9">
        <f>BAWANA!AW9+BAWANA!AX9</f>
        <v>26.44</v>
      </c>
      <c r="Z9">
        <f>BAWANA!BD9+BAWANA!BE9</f>
        <v>26.44</v>
      </c>
      <c r="AA9">
        <f>BAWANA!X9+BAWANA!Y9</f>
        <v>26.44</v>
      </c>
      <c r="AB9">
        <f>BAWANA!AE9+BAWANA!AF9</f>
        <v>26.44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217.12</v>
      </c>
      <c r="E10">
        <f>BAWANA!AM10</f>
        <v>0</v>
      </c>
      <c r="F10">
        <f t="shared" si="4"/>
        <v>256</v>
      </c>
      <c r="G10">
        <f t="shared" si="5"/>
        <v>217.12</v>
      </c>
      <c r="H10" s="112"/>
      <c r="I10">
        <f>BRPL_EOD!AI10+BRPL_EOD!AJ10</f>
        <v>84</v>
      </c>
      <c r="J10">
        <f>BYPL_EOD!AI10+BYPL_EOD!AJ10</f>
        <v>47.6</v>
      </c>
      <c r="K10">
        <f>MES_EOD!AI10+MES_EOD!AJ10</f>
        <v>5</v>
      </c>
      <c r="L10">
        <f>NDMC_EOD!AI10+NDMC_EOD!AJ10</f>
        <v>23</v>
      </c>
      <c r="M10">
        <f>TPDDL_EOD!AI10+TPDDL_EOD!AJ10</f>
        <v>57.52</v>
      </c>
      <c r="N10">
        <f t="shared" si="0"/>
        <v>217.12</v>
      </c>
      <c r="O10" s="112">
        <f t="shared" si="1"/>
        <v>0</v>
      </c>
      <c r="P10">
        <v>84</v>
      </c>
      <c r="Q10">
        <v>47.6</v>
      </c>
      <c r="R10">
        <v>5</v>
      </c>
      <c r="S10">
        <v>23</v>
      </c>
      <c r="T10">
        <v>57.52</v>
      </c>
      <c r="U10" s="114">
        <f t="shared" si="2"/>
        <v>217.12</v>
      </c>
      <c r="V10" s="112">
        <f t="shared" si="3"/>
        <v>0</v>
      </c>
      <c r="Y10">
        <f>BAWANA!AW10+BAWANA!AX10</f>
        <v>26.44</v>
      </c>
      <c r="Z10">
        <f>BAWANA!BD10+BAWANA!BE10</f>
        <v>26.44</v>
      </c>
      <c r="AA10">
        <f>BAWANA!X10+BAWANA!Y10</f>
        <v>26.44</v>
      </c>
      <c r="AB10">
        <f>BAWANA!AE10+BAWANA!AF10</f>
        <v>26.44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217.12</v>
      </c>
      <c r="E11">
        <f>BAWANA!AM11</f>
        <v>0</v>
      </c>
      <c r="F11">
        <f t="shared" si="4"/>
        <v>256</v>
      </c>
      <c r="G11">
        <f t="shared" si="5"/>
        <v>217.12</v>
      </c>
      <c r="H11" s="112"/>
      <c r="I11">
        <f>BRPL_EOD!AI11+BRPL_EOD!AJ11</f>
        <v>84</v>
      </c>
      <c r="J11">
        <f>BYPL_EOD!AI11+BYPL_EOD!AJ11</f>
        <v>47.6</v>
      </c>
      <c r="K11">
        <f>MES_EOD!AI11+MES_EOD!AJ11</f>
        <v>5</v>
      </c>
      <c r="L11">
        <f>NDMC_EOD!AI11+NDMC_EOD!AJ11</f>
        <v>23</v>
      </c>
      <c r="M11">
        <f>TPDDL_EOD!AI11+TPDDL_EOD!AJ11</f>
        <v>57.52</v>
      </c>
      <c r="N11">
        <f t="shared" si="0"/>
        <v>217.12</v>
      </c>
      <c r="O11" s="112">
        <f t="shared" si="1"/>
        <v>0</v>
      </c>
      <c r="P11">
        <v>84</v>
      </c>
      <c r="Q11">
        <v>47.6</v>
      </c>
      <c r="R11">
        <v>5</v>
      </c>
      <c r="S11">
        <v>23</v>
      </c>
      <c r="T11">
        <v>57.52</v>
      </c>
      <c r="U11" s="114">
        <f t="shared" si="2"/>
        <v>217.12</v>
      </c>
      <c r="V11" s="112">
        <f t="shared" si="3"/>
        <v>0</v>
      </c>
      <c r="Y11">
        <f>BAWANA!AW11+BAWANA!AX11</f>
        <v>26.44</v>
      </c>
      <c r="Z11">
        <f>BAWANA!BD11+BAWANA!BE11</f>
        <v>26.44</v>
      </c>
      <c r="AA11">
        <f>BAWANA!X11+BAWANA!Y11</f>
        <v>26.44</v>
      </c>
      <c r="AB11">
        <f>BAWANA!AE11+BAWANA!AF11</f>
        <v>26.44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217.12</v>
      </c>
      <c r="E12">
        <f>BAWANA!AM12</f>
        <v>0</v>
      </c>
      <c r="F12">
        <f t="shared" si="4"/>
        <v>256</v>
      </c>
      <c r="G12">
        <f t="shared" si="5"/>
        <v>217.12</v>
      </c>
      <c r="H12" s="112"/>
      <c r="I12">
        <f>BRPL_EOD!AI12+BRPL_EOD!AJ12</f>
        <v>84</v>
      </c>
      <c r="J12">
        <f>BYPL_EOD!AI12+BYPL_EOD!AJ12</f>
        <v>47.6</v>
      </c>
      <c r="K12">
        <f>MES_EOD!AI12+MES_EOD!AJ12</f>
        <v>5</v>
      </c>
      <c r="L12">
        <f>NDMC_EOD!AI12+NDMC_EOD!AJ12</f>
        <v>23</v>
      </c>
      <c r="M12">
        <f>TPDDL_EOD!AI12+TPDDL_EOD!AJ12</f>
        <v>57.52</v>
      </c>
      <c r="N12">
        <f t="shared" si="0"/>
        <v>217.12</v>
      </c>
      <c r="O12" s="112">
        <f t="shared" si="1"/>
        <v>0</v>
      </c>
      <c r="P12">
        <v>84</v>
      </c>
      <c r="Q12">
        <v>47.6</v>
      </c>
      <c r="R12">
        <v>5</v>
      </c>
      <c r="S12">
        <v>23</v>
      </c>
      <c r="T12">
        <v>57.52</v>
      </c>
      <c r="U12" s="114">
        <f t="shared" si="2"/>
        <v>217.12</v>
      </c>
      <c r="V12" s="112">
        <f t="shared" si="3"/>
        <v>0</v>
      </c>
      <c r="Y12">
        <f>BAWANA!AW12+BAWANA!AX12</f>
        <v>26.44</v>
      </c>
      <c r="Z12">
        <f>BAWANA!BD12+BAWANA!BE12</f>
        <v>26.44</v>
      </c>
      <c r="AA12">
        <f>BAWANA!X12+BAWANA!Y12</f>
        <v>26.44</v>
      </c>
      <c r="AB12">
        <f>BAWANA!AE12+BAWANA!AF12</f>
        <v>26.44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217.12</v>
      </c>
      <c r="E13">
        <f>BAWANA!AM13</f>
        <v>0</v>
      </c>
      <c r="F13">
        <f t="shared" si="4"/>
        <v>256</v>
      </c>
      <c r="G13">
        <f t="shared" si="5"/>
        <v>217.12</v>
      </c>
      <c r="H13" s="112"/>
      <c r="I13">
        <f>BRPL_EOD!AI13+BRPL_EOD!AJ13</f>
        <v>84</v>
      </c>
      <c r="J13">
        <f>BYPL_EOD!AI13+BYPL_EOD!AJ13</f>
        <v>47.6</v>
      </c>
      <c r="K13">
        <f>MES_EOD!AI13+MES_EOD!AJ13</f>
        <v>5</v>
      </c>
      <c r="L13">
        <f>NDMC_EOD!AI13+NDMC_EOD!AJ13</f>
        <v>23</v>
      </c>
      <c r="M13">
        <f>TPDDL_EOD!AI13+TPDDL_EOD!AJ13</f>
        <v>57.52</v>
      </c>
      <c r="N13">
        <f t="shared" si="0"/>
        <v>217.12</v>
      </c>
      <c r="O13" s="112">
        <f t="shared" si="1"/>
        <v>0</v>
      </c>
      <c r="P13">
        <v>84</v>
      </c>
      <c r="Q13">
        <v>47.6</v>
      </c>
      <c r="R13">
        <v>5</v>
      </c>
      <c r="S13">
        <v>23</v>
      </c>
      <c r="T13">
        <v>57.52</v>
      </c>
      <c r="U13" s="114">
        <f t="shared" si="2"/>
        <v>217.12</v>
      </c>
      <c r="V13" s="112">
        <f t="shared" si="3"/>
        <v>0</v>
      </c>
      <c r="Y13">
        <f>BAWANA!AW13+BAWANA!AX13</f>
        <v>26.44</v>
      </c>
      <c r="Z13">
        <f>BAWANA!BD13+BAWANA!BE13</f>
        <v>26.44</v>
      </c>
      <c r="AA13">
        <f>BAWANA!X13+BAWANA!Y13</f>
        <v>26.44</v>
      </c>
      <c r="AB13">
        <f>BAWANA!AE13+BAWANA!AF13</f>
        <v>26.44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217.12</v>
      </c>
      <c r="E21">
        <f>BAWANA!AM21</f>
        <v>0</v>
      </c>
      <c r="F21">
        <f t="shared" si="4"/>
        <v>256</v>
      </c>
      <c r="G21">
        <f t="shared" si="5"/>
        <v>217.12</v>
      </c>
      <c r="H21" s="112"/>
      <c r="I21">
        <f>BRPL_EOD!AI21+BRPL_EOD!AJ21</f>
        <v>84</v>
      </c>
      <c r="J21">
        <f>BYPL_EOD!AI21+BYPL_EOD!AJ21</f>
        <v>47.6</v>
      </c>
      <c r="K21">
        <f>MES_EOD!AI21+MES_EOD!AJ21</f>
        <v>5</v>
      </c>
      <c r="L21">
        <f>NDMC_EOD!AI21+NDMC_EOD!AJ21</f>
        <v>23</v>
      </c>
      <c r="M21">
        <f>TPDDL_EOD!AI21+TPDDL_EOD!AJ21</f>
        <v>57.52</v>
      </c>
      <c r="N21">
        <f t="shared" si="0"/>
        <v>217.12</v>
      </c>
      <c r="O21" s="112">
        <f t="shared" si="1"/>
        <v>0</v>
      </c>
      <c r="P21">
        <v>84</v>
      </c>
      <c r="Q21">
        <v>47.6</v>
      </c>
      <c r="R21">
        <v>5</v>
      </c>
      <c r="S21">
        <v>23</v>
      </c>
      <c r="T21">
        <v>57.52</v>
      </c>
      <c r="U21" s="114">
        <f t="shared" si="2"/>
        <v>217.12</v>
      </c>
      <c r="V21" s="112">
        <f t="shared" si="3"/>
        <v>0</v>
      </c>
      <c r="Y21">
        <f>BAWANA!AW21+BAWANA!AX21</f>
        <v>26.44</v>
      </c>
      <c r="Z21">
        <f>BAWANA!BD21+BAWANA!BE21</f>
        <v>26.44</v>
      </c>
      <c r="AA21">
        <f>BAWANA!X21+BAWANA!Y21</f>
        <v>26.44</v>
      </c>
      <c r="AB21">
        <f>BAWANA!AE21+BAWANA!AF21</f>
        <v>26.44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217.12</v>
      </c>
      <c r="E22">
        <f>BAWANA!AM22</f>
        <v>0</v>
      </c>
      <c r="F22">
        <f t="shared" si="4"/>
        <v>256</v>
      </c>
      <c r="G22">
        <f t="shared" si="5"/>
        <v>217.12</v>
      </c>
      <c r="H22" s="112"/>
      <c r="I22">
        <f>BRPL_EOD!AI22+BRPL_EOD!AJ22</f>
        <v>84</v>
      </c>
      <c r="J22">
        <f>BYPL_EOD!AI22+BYPL_EOD!AJ22</f>
        <v>47.6</v>
      </c>
      <c r="K22">
        <f>MES_EOD!AI22+MES_EOD!AJ22</f>
        <v>5</v>
      </c>
      <c r="L22">
        <f>NDMC_EOD!AI22+NDMC_EOD!AJ22</f>
        <v>23</v>
      </c>
      <c r="M22">
        <f>TPDDL_EOD!AI22+TPDDL_EOD!AJ22</f>
        <v>57.52</v>
      </c>
      <c r="N22">
        <f t="shared" si="0"/>
        <v>217.12</v>
      </c>
      <c r="O22" s="112">
        <f t="shared" si="1"/>
        <v>0</v>
      </c>
      <c r="P22">
        <v>84</v>
      </c>
      <c r="Q22">
        <v>47.6</v>
      </c>
      <c r="R22">
        <v>5</v>
      </c>
      <c r="S22">
        <v>23</v>
      </c>
      <c r="T22">
        <v>57.52</v>
      </c>
      <c r="U22" s="114">
        <f t="shared" si="2"/>
        <v>217.12</v>
      </c>
      <c r="V22" s="112">
        <f t="shared" si="3"/>
        <v>0</v>
      </c>
      <c r="Y22">
        <f>BAWANA!AW22+BAWANA!AX22</f>
        <v>26.44</v>
      </c>
      <c r="Z22">
        <f>BAWANA!BD22+BAWANA!BE22</f>
        <v>26.44</v>
      </c>
      <c r="AA22">
        <f>BAWANA!X22+BAWANA!Y22</f>
        <v>26.44</v>
      </c>
      <c r="AB22">
        <f>BAWANA!AE22+BAWANA!AF22</f>
        <v>26.44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217.12</v>
      </c>
      <c r="E23">
        <f>BAWANA!AM23</f>
        <v>0</v>
      </c>
      <c r="F23">
        <f t="shared" si="4"/>
        <v>256</v>
      </c>
      <c r="G23">
        <f t="shared" si="5"/>
        <v>217.12</v>
      </c>
      <c r="H23" s="112"/>
      <c r="I23">
        <f>BRPL_EOD!AI23+BRPL_EOD!AJ23</f>
        <v>84</v>
      </c>
      <c r="J23">
        <f>BYPL_EOD!AI23+BYPL_EOD!AJ23</f>
        <v>47.6</v>
      </c>
      <c r="K23">
        <f>MES_EOD!AI23+MES_EOD!AJ23</f>
        <v>5</v>
      </c>
      <c r="L23">
        <f>NDMC_EOD!AI23+NDMC_EOD!AJ23</f>
        <v>23</v>
      </c>
      <c r="M23">
        <f>TPDDL_EOD!AI23+TPDDL_EOD!AJ23</f>
        <v>57.52</v>
      </c>
      <c r="N23">
        <f t="shared" si="0"/>
        <v>217.12</v>
      </c>
      <c r="O23" s="112">
        <f t="shared" si="1"/>
        <v>0</v>
      </c>
      <c r="P23">
        <v>84</v>
      </c>
      <c r="Q23">
        <v>47.6</v>
      </c>
      <c r="R23">
        <v>5</v>
      </c>
      <c r="S23">
        <v>23</v>
      </c>
      <c r="T23">
        <v>57.52</v>
      </c>
      <c r="U23" s="114">
        <f t="shared" si="2"/>
        <v>217.12</v>
      </c>
      <c r="V23" s="112">
        <f t="shared" si="3"/>
        <v>0</v>
      </c>
      <c r="Y23">
        <f>BAWANA!AW23+BAWANA!AX23</f>
        <v>26.44</v>
      </c>
      <c r="Z23">
        <f>BAWANA!BD23+BAWANA!BE23</f>
        <v>26.44</v>
      </c>
      <c r="AA23">
        <f>BAWANA!X23+BAWANA!Y23</f>
        <v>26.44</v>
      </c>
      <c r="AB23">
        <f>BAWANA!AE23+BAWANA!AF23</f>
        <v>26.44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217.12</v>
      </c>
      <c r="E24">
        <f>BAWANA!AM24</f>
        <v>0</v>
      </c>
      <c r="F24">
        <f t="shared" si="4"/>
        <v>256</v>
      </c>
      <c r="G24">
        <f t="shared" si="5"/>
        <v>217.12</v>
      </c>
      <c r="H24" s="112"/>
      <c r="I24">
        <f>BRPL_EOD!AI24+BRPL_EOD!AJ24</f>
        <v>84</v>
      </c>
      <c r="J24">
        <f>BYPL_EOD!AI24+BYPL_EOD!AJ24</f>
        <v>47.6</v>
      </c>
      <c r="K24">
        <f>MES_EOD!AI24+MES_EOD!AJ24</f>
        <v>5</v>
      </c>
      <c r="L24">
        <f>NDMC_EOD!AI24+NDMC_EOD!AJ24</f>
        <v>23</v>
      </c>
      <c r="M24">
        <f>TPDDL_EOD!AI24+TPDDL_EOD!AJ24</f>
        <v>57.52</v>
      </c>
      <c r="N24">
        <f t="shared" si="0"/>
        <v>217.12</v>
      </c>
      <c r="O24" s="112">
        <f t="shared" si="1"/>
        <v>0</v>
      </c>
      <c r="P24">
        <v>84</v>
      </c>
      <c r="Q24">
        <v>47.6</v>
      </c>
      <c r="R24">
        <v>5</v>
      </c>
      <c r="S24">
        <v>23</v>
      </c>
      <c r="T24">
        <v>57.52</v>
      </c>
      <c r="U24" s="114">
        <f t="shared" si="2"/>
        <v>217.12</v>
      </c>
      <c r="V24" s="112">
        <f t="shared" si="3"/>
        <v>0</v>
      </c>
      <c r="Y24">
        <f>BAWANA!AW24+BAWANA!AX24</f>
        <v>26.44</v>
      </c>
      <c r="Z24">
        <f>BAWANA!BD24+BAWANA!BE24</f>
        <v>26.44</v>
      </c>
      <c r="AA24">
        <f>BAWANA!X24+BAWANA!Y24</f>
        <v>26.44</v>
      </c>
      <c r="AB24">
        <f>BAWANA!AE24+BAWANA!AF24</f>
        <v>26.44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217.12</v>
      </c>
      <c r="E25">
        <f>BAWANA!AM25</f>
        <v>0</v>
      </c>
      <c r="F25">
        <f t="shared" si="4"/>
        <v>256</v>
      </c>
      <c r="G25">
        <f t="shared" si="5"/>
        <v>217.12</v>
      </c>
      <c r="H25" s="112"/>
      <c r="I25">
        <f>BRPL_EOD!AI25+BRPL_EOD!AJ25</f>
        <v>84</v>
      </c>
      <c r="J25">
        <f>BYPL_EOD!AI25+BYPL_EOD!AJ25</f>
        <v>47.6</v>
      </c>
      <c r="K25">
        <f>MES_EOD!AI25+MES_EOD!AJ25</f>
        <v>5</v>
      </c>
      <c r="L25">
        <f>NDMC_EOD!AI25+NDMC_EOD!AJ25</f>
        <v>23</v>
      </c>
      <c r="M25">
        <f>TPDDL_EOD!AI25+TPDDL_EOD!AJ25</f>
        <v>57.52</v>
      </c>
      <c r="N25">
        <f t="shared" si="0"/>
        <v>217.12</v>
      </c>
      <c r="O25" s="112">
        <f t="shared" si="1"/>
        <v>0</v>
      </c>
      <c r="P25">
        <v>84</v>
      </c>
      <c r="Q25">
        <v>47.6</v>
      </c>
      <c r="R25">
        <v>5</v>
      </c>
      <c r="S25">
        <v>23</v>
      </c>
      <c r="T25">
        <v>57.52</v>
      </c>
      <c r="U25" s="114">
        <f t="shared" si="2"/>
        <v>217.12</v>
      </c>
      <c r="V25" s="112">
        <f t="shared" si="3"/>
        <v>0</v>
      </c>
      <c r="Y25">
        <f>BAWANA!AW25+BAWANA!AX25</f>
        <v>26.44</v>
      </c>
      <c r="Z25">
        <f>BAWANA!BD25+BAWANA!BE25</f>
        <v>26.44</v>
      </c>
      <c r="AA25">
        <f>BAWANA!X25+BAWANA!Y25</f>
        <v>26.44</v>
      </c>
      <c r="AB25">
        <f>BAWANA!AE25+BAWANA!AF25</f>
        <v>26.44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217.12</v>
      </c>
      <c r="E26">
        <f>BAWANA!AM26</f>
        <v>0</v>
      </c>
      <c r="F26">
        <f t="shared" si="4"/>
        <v>256</v>
      </c>
      <c r="G26">
        <f t="shared" si="5"/>
        <v>217.12</v>
      </c>
      <c r="H26" s="112"/>
      <c r="I26">
        <f>BRPL_EOD!AI26+BRPL_EOD!AJ26</f>
        <v>84</v>
      </c>
      <c r="J26">
        <f>BYPL_EOD!AI26+BYPL_EOD!AJ26</f>
        <v>47.6</v>
      </c>
      <c r="K26">
        <f>MES_EOD!AI26+MES_EOD!AJ26</f>
        <v>5</v>
      </c>
      <c r="L26">
        <f>NDMC_EOD!AI26+NDMC_EOD!AJ26</f>
        <v>23</v>
      </c>
      <c r="M26">
        <f>TPDDL_EOD!AI26+TPDDL_EOD!AJ26</f>
        <v>57.52</v>
      </c>
      <c r="N26">
        <f t="shared" si="0"/>
        <v>217.12</v>
      </c>
      <c r="O26" s="112">
        <f t="shared" si="1"/>
        <v>0</v>
      </c>
      <c r="P26">
        <v>84</v>
      </c>
      <c r="Q26">
        <v>47.6</v>
      </c>
      <c r="R26">
        <v>5</v>
      </c>
      <c r="S26">
        <v>23</v>
      </c>
      <c r="T26">
        <v>57.52</v>
      </c>
      <c r="U26" s="114">
        <f t="shared" si="2"/>
        <v>217.12</v>
      </c>
      <c r="V26" s="112">
        <f t="shared" si="3"/>
        <v>0</v>
      </c>
      <c r="Y26">
        <f>BAWANA!AW26+BAWANA!AX26</f>
        <v>26.44</v>
      </c>
      <c r="Z26">
        <f>BAWANA!BD26+BAWANA!BE26</f>
        <v>26.44</v>
      </c>
      <c r="AA26">
        <f>BAWANA!X26+BAWANA!Y26</f>
        <v>26.44</v>
      </c>
      <c r="AB26">
        <f>BAWANA!AE26+BAWANA!AF26</f>
        <v>26.44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212.67000000000002</v>
      </c>
      <c r="E27">
        <f>BAWANA!AM27</f>
        <v>0</v>
      </c>
      <c r="F27">
        <f t="shared" si="4"/>
        <v>256</v>
      </c>
      <c r="G27">
        <f t="shared" si="5"/>
        <v>212.67000000000002</v>
      </c>
      <c r="H27" s="112"/>
      <c r="I27">
        <f>BRPL_EOD!AI27+BRPL_EOD!AJ27</f>
        <v>84</v>
      </c>
      <c r="J27">
        <f>BYPL_EOD!AI27+BYPL_EOD!AJ27</f>
        <v>45.59</v>
      </c>
      <c r="K27">
        <f>MES_EOD!AI27+MES_EOD!AJ27</f>
        <v>5</v>
      </c>
      <c r="L27">
        <f>NDMC_EOD!AI27+NDMC_EOD!AJ27</f>
        <v>23</v>
      </c>
      <c r="M27">
        <f>TPDDL_EOD!AI27+TPDDL_EOD!AJ27</f>
        <v>55.09</v>
      </c>
      <c r="N27">
        <f t="shared" si="0"/>
        <v>212.68</v>
      </c>
      <c r="O27" s="112">
        <f t="shared" si="1"/>
        <v>-9.9999999999909051E-3</v>
      </c>
      <c r="P27">
        <v>83.996050404363373</v>
      </c>
      <c r="Q27">
        <v>45.587856403987217</v>
      </c>
      <c r="R27">
        <v>4.9997649050216291</v>
      </c>
      <c r="S27">
        <v>22.998918563099494</v>
      </c>
      <c r="T27">
        <v>55.08740972352831</v>
      </c>
      <c r="U27" s="114">
        <f t="shared" si="2"/>
        <v>212.67000000000004</v>
      </c>
      <c r="V27" s="112">
        <f t="shared" si="3"/>
        <v>0</v>
      </c>
      <c r="Y27">
        <f>BAWANA!AW27+BAWANA!AX27</f>
        <v>25.33</v>
      </c>
      <c r="Z27">
        <f>BAWANA!BD27+BAWANA!BE27</f>
        <v>32</v>
      </c>
      <c r="AA27">
        <f>BAWANA!X27+BAWANA!Y27</f>
        <v>25.33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212.67000000000002</v>
      </c>
      <c r="E28">
        <f>BAWANA!AM28</f>
        <v>0</v>
      </c>
      <c r="F28">
        <f t="shared" si="4"/>
        <v>256</v>
      </c>
      <c r="G28">
        <f t="shared" si="5"/>
        <v>212.67000000000002</v>
      </c>
      <c r="H28" s="112"/>
      <c r="I28">
        <f>BRPL_EOD!AI28+BRPL_EOD!AJ28</f>
        <v>84</v>
      </c>
      <c r="J28">
        <f>BYPL_EOD!AI28+BYPL_EOD!AJ28</f>
        <v>45.59</v>
      </c>
      <c r="K28">
        <f>MES_EOD!AI28+MES_EOD!AJ28</f>
        <v>5</v>
      </c>
      <c r="L28">
        <f>NDMC_EOD!AI28+NDMC_EOD!AJ28</f>
        <v>23</v>
      </c>
      <c r="M28">
        <f>TPDDL_EOD!AI28+TPDDL_EOD!AJ28</f>
        <v>55.09</v>
      </c>
      <c r="N28">
        <f t="shared" si="0"/>
        <v>212.68</v>
      </c>
      <c r="O28" s="112">
        <f t="shared" si="1"/>
        <v>-9.9999999999909051E-3</v>
      </c>
      <c r="P28">
        <v>83.996050404363373</v>
      </c>
      <c r="Q28">
        <v>45.587856403987217</v>
      </c>
      <c r="R28">
        <v>4.9997649050216291</v>
      </c>
      <c r="S28">
        <v>22.998918563099494</v>
      </c>
      <c r="T28">
        <v>55.08740972352831</v>
      </c>
      <c r="U28" s="114">
        <f t="shared" si="2"/>
        <v>212.67000000000004</v>
      </c>
      <c r="V28" s="112">
        <f t="shared" si="3"/>
        <v>0</v>
      </c>
      <c r="Y28">
        <f>BAWANA!AW28+BAWANA!AX28</f>
        <v>25.33</v>
      </c>
      <c r="Z28">
        <f>BAWANA!BD28+BAWANA!BE28</f>
        <v>32</v>
      </c>
      <c r="AA28">
        <f>BAWANA!X28+BAWANA!Y28</f>
        <v>25.33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212.67000000000002</v>
      </c>
      <c r="E29">
        <f>BAWANA!AM29</f>
        <v>0</v>
      </c>
      <c r="F29">
        <f t="shared" si="4"/>
        <v>256</v>
      </c>
      <c r="G29">
        <f t="shared" si="5"/>
        <v>212.67000000000002</v>
      </c>
      <c r="H29" s="112"/>
      <c r="I29">
        <f>BRPL_EOD!AI29+BRPL_EOD!AJ29</f>
        <v>84</v>
      </c>
      <c r="J29">
        <f>BYPL_EOD!AI29+BYPL_EOD!AJ29</f>
        <v>45.59</v>
      </c>
      <c r="K29">
        <f>MES_EOD!AI29+MES_EOD!AJ29</f>
        <v>5</v>
      </c>
      <c r="L29">
        <f>NDMC_EOD!AI29+NDMC_EOD!AJ29</f>
        <v>23</v>
      </c>
      <c r="M29">
        <f>TPDDL_EOD!AI29+TPDDL_EOD!AJ29</f>
        <v>55.09</v>
      </c>
      <c r="N29">
        <f t="shared" si="0"/>
        <v>212.68</v>
      </c>
      <c r="O29" s="112">
        <f t="shared" si="1"/>
        <v>-9.9999999999909051E-3</v>
      </c>
      <c r="P29">
        <v>83.996050404363373</v>
      </c>
      <c r="Q29">
        <v>45.587856403987217</v>
      </c>
      <c r="R29">
        <v>4.9997649050216291</v>
      </c>
      <c r="S29">
        <v>22.998918563099494</v>
      </c>
      <c r="T29">
        <v>55.08740972352831</v>
      </c>
      <c r="U29" s="114">
        <f t="shared" si="2"/>
        <v>212.67000000000004</v>
      </c>
      <c r="V29" s="112">
        <f t="shared" si="3"/>
        <v>0</v>
      </c>
      <c r="Y29">
        <f>BAWANA!AW29+BAWANA!AX29</f>
        <v>25.33</v>
      </c>
      <c r="Z29">
        <f>BAWANA!BD29+BAWANA!BE29</f>
        <v>32</v>
      </c>
      <c r="AA29">
        <f>BAWANA!X29+BAWANA!Y29</f>
        <v>25.33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212.67000000000002</v>
      </c>
      <c r="E30">
        <f>BAWANA!AM30</f>
        <v>0</v>
      </c>
      <c r="F30">
        <f t="shared" si="4"/>
        <v>256</v>
      </c>
      <c r="G30">
        <f t="shared" si="5"/>
        <v>212.67000000000002</v>
      </c>
      <c r="H30" s="112"/>
      <c r="I30">
        <f>BRPL_EOD!AI30+BRPL_EOD!AJ30</f>
        <v>84</v>
      </c>
      <c r="J30">
        <f>BYPL_EOD!AI30+BYPL_EOD!AJ30</f>
        <v>45.59</v>
      </c>
      <c r="K30">
        <f>MES_EOD!AI30+MES_EOD!AJ30</f>
        <v>5</v>
      </c>
      <c r="L30">
        <f>NDMC_EOD!AI30+NDMC_EOD!AJ30</f>
        <v>23</v>
      </c>
      <c r="M30">
        <f>TPDDL_EOD!AI30+TPDDL_EOD!AJ30</f>
        <v>55.09</v>
      </c>
      <c r="N30">
        <f t="shared" si="0"/>
        <v>212.68</v>
      </c>
      <c r="O30" s="112">
        <f t="shared" si="1"/>
        <v>-9.9999999999909051E-3</v>
      </c>
      <c r="P30">
        <v>83.996050404363373</v>
      </c>
      <c r="Q30">
        <v>45.587856403987217</v>
      </c>
      <c r="R30">
        <v>4.9997649050216291</v>
      </c>
      <c r="S30">
        <v>22.998918563099494</v>
      </c>
      <c r="T30">
        <v>55.08740972352831</v>
      </c>
      <c r="U30" s="114">
        <f t="shared" si="2"/>
        <v>212.67000000000004</v>
      </c>
      <c r="V30" s="112">
        <f t="shared" si="3"/>
        <v>0</v>
      </c>
      <c r="Y30">
        <f>BAWANA!AW30+BAWANA!AX30</f>
        <v>25.33</v>
      </c>
      <c r="Z30">
        <f>BAWANA!BD30+BAWANA!BE30</f>
        <v>32</v>
      </c>
      <c r="AA30">
        <f>BAWANA!X30+BAWANA!Y30</f>
        <v>25.33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212.67000000000002</v>
      </c>
      <c r="E31">
        <f>BAWANA!AM31</f>
        <v>0</v>
      </c>
      <c r="F31">
        <f t="shared" si="4"/>
        <v>256</v>
      </c>
      <c r="G31">
        <f t="shared" si="5"/>
        <v>212.67000000000002</v>
      </c>
      <c r="H31" s="112"/>
      <c r="I31">
        <f>BRPL_EOD!AI31+BRPL_EOD!AJ31</f>
        <v>84</v>
      </c>
      <c r="J31">
        <f>BYPL_EOD!AI31+BYPL_EOD!AJ31</f>
        <v>45.59</v>
      </c>
      <c r="K31">
        <f>MES_EOD!AI31+MES_EOD!AJ31</f>
        <v>5</v>
      </c>
      <c r="L31">
        <f>NDMC_EOD!AI31+NDMC_EOD!AJ31</f>
        <v>23</v>
      </c>
      <c r="M31">
        <f>TPDDL_EOD!AI31+TPDDL_EOD!AJ31</f>
        <v>55.09</v>
      </c>
      <c r="N31">
        <f t="shared" si="0"/>
        <v>212.68</v>
      </c>
      <c r="O31" s="112">
        <f t="shared" si="1"/>
        <v>-9.9999999999909051E-3</v>
      </c>
      <c r="P31">
        <v>83.996050404363373</v>
      </c>
      <c r="Q31">
        <v>45.587856403987217</v>
      </c>
      <c r="R31">
        <v>4.9997649050216291</v>
      </c>
      <c r="S31">
        <v>22.998918563099494</v>
      </c>
      <c r="T31">
        <v>55.08740972352831</v>
      </c>
      <c r="U31" s="114">
        <f t="shared" si="2"/>
        <v>212.67000000000004</v>
      </c>
      <c r="V31" s="112">
        <f t="shared" si="3"/>
        <v>0</v>
      </c>
      <c r="Y31">
        <f>BAWANA!AW31+BAWANA!AX31</f>
        <v>25.33</v>
      </c>
      <c r="Z31">
        <f>BAWANA!BD31+BAWANA!BE31</f>
        <v>32</v>
      </c>
      <c r="AA31">
        <f>BAWANA!X31+BAWANA!Y31</f>
        <v>25.33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212.67000000000002</v>
      </c>
      <c r="E32">
        <f>BAWANA!AM32</f>
        <v>0</v>
      </c>
      <c r="F32">
        <f t="shared" si="4"/>
        <v>256</v>
      </c>
      <c r="G32">
        <f t="shared" si="5"/>
        <v>212.67000000000002</v>
      </c>
      <c r="H32" s="112"/>
      <c r="I32">
        <f>BRPL_EOD!AI32+BRPL_EOD!AJ32</f>
        <v>84</v>
      </c>
      <c r="J32">
        <f>BYPL_EOD!AI32+BYPL_EOD!AJ32</f>
        <v>45.59</v>
      </c>
      <c r="K32">
        <f>MES_EOD!AI32+MES_EOD!AJ32</f>
        <v>5</v>
      </c>
      <c r="L32">
        <f>NDMC_EOD!AI32+NDMC_EOD!AJ32</f>
        <v>23</v>
      </c>
      <c r="M32">
        <f>TPDDL_EOD!AI32+TPDDL_EOD!AJ32</f>
        <v>55.09</v>
      </c>
      <c r="N32">
        <f t="shared" si="0"/>
        <v>212.68</v>
      </c>
      <c r="O32" s="112">
        <f t="shared" si="1"/>
        <v>-9.9999999999909051E-3</v>
      </c>
      <c r="P32">
        <v>83.996050404363373</v>
      </c>
      <c r="Q32">
        <v>45.587856403987217</v>
      </c>
      <c r="R32">
        <v>4.9997649050216291</v>
      </c>
      <c r="S32">
        <v>22.998918563099494</v>
      </c>
      <c r="T32">
        <v>55.08740972352831</v>
      </c>
      <c r="U32" s="114">
        <f t="shared" si="2"/>
        <v>212.67000000000004</v>
      </c>
      <c r="V32" s="112">
        <f t="shared" si="3"/>
        <v>0</v>
      </c>
      <c r="Y32">
        <f>BAWANA!AW32+BAWANA!AX32</f>
        <v>25.33</v>
      </c>
      <c r="Z32">
        <f>BAWANA!BD32+BAWANA!BE32</f>
        <v>32</v>
      </c>
      <c r="AA32">
        <f>BAWANA!X32+BAWANA!Y32</f>
        <v>25.33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212.67000000000002</v>
      </c>
      <c r="E33">
        <f>BAWANA!AM33</f>
        <v>0</v>
      </c>
      <c r="F33">
        <f t="shared" si="4"/>
        <v>256</v>
      </c>
      <c r="G33">
        <f t="shared" si="5"/>
        <v>212.67000000000002</v>
      </c>
      <c r="H33" s="112"/>
      <c r="I33">
        <f>BRPL_EOD!AI33+BRPL_EOD!AJ33</f>
        <v>84</v>
      </c>
      <c r="J33">
        <f>BYPL_EOD!AI33+BYPL_EOD!AJ33</f>
        <v>45.59</v>
      </c>
      <c r="K33">
        <f>MES_EOD!AI33+MES_EOD!AJ33</f>
        <v>5</v>
      </c>
      <c r="L33">
        <f>NDMC_EOD!AI33+NDMC_EOD!AJ33</f>
        <v>23</v>
      </c>
      <c r="M33">
        <f>TPDDL_EOD!AI33+TPDDL_EOD!AJ33</f>
        <v>55.09</v>
      </c>
      <c r="N33">
        <f t="shared" si="0"/>
        <v>212.68</v>
      </c>
      <c r="O33" s="112">
        <f t="shared" si="1"/>
        <v>-9.9999999999909051E-3</v>
      </c>
      <c r="P33">
        <v>83.996050404363373</v>
      </c>
      <c r="Q33">
        <v>45.587856403987217</v>
      </c>
      <c r="R33">
        <v>4.9997649050216291</v>
      </c>
      <c r="S33">
        <v>22.998918563099494</v>
      </c>
      <c r="T33">
        <v>55.08740972352831</v>
      </c>
      <c r="U33" s="114">
        <f t="shared" si="2"/>
        <v>212.67000000000004</v>
      </c>
      <c r="V33" s="112">
        <f t="shared" si="3"/>
        <v>0</v>
      </c>
      <c r="Y33">
        <f>BAWANA!AW33+BAWANA!AX33</f>
        <v>25.33</v>
      </c>
      <c r="Z33">
        <f>BAWANA!BD33+BAWANA!BE33</f>
        <v>32</v>
      </c>
      <c r="AA33">
        <f>BAWANA!X33+BAWANA!Y33</f>
        <v>25.33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212.67000000000002</v>
      </c>
      <c r="E34">
        <f>BAWANA!AM34</f>
        <v>0</v>
      </c>
      <c r="F34">
        <f t="shared" si="4"/>
        <v>256</v>
      </c>
      <c r="G34">
        <f t="shared" si="5"/>
        <v>212.67000000000002</v>
      </c>
      <c r="H34" s="112"/>
      <c r="I34">
        <f>BRPL_EOD!AI34+BRPL_EOD!AJ34</f>
        <v>84</v>
      </c>
      <c r="J34">
        <f>BYPL_EOD!AI34+BYPL_EOD!AJ34</f>
        <v>45.59</v>
      </c>
      <c r="K34">
        <f>MES_EOD!AI34+MES_EOD!AJ34</f>
        <v>5</v>
      </c>
      <c r="L34">
        <f>NDMC_EOD!AI34+NDMC_EOD!AJ34</f>
        <v>23</v>
      </c>
      <c r="M34">
        <f>TPDDL_EOD!AI34+TPDDL_EOD!AJ34</f>
        <v>55.09</v>
      </c>
      <c r="N34">
        <f t="shared" si="0"/>
        <v>212.68</v>
      </c>
      <c r="O34" s="112">
        <f t="shared" si="1"/>
        <v>-9.9999999999909051E-3</v>
      </c>
      <c r="P34">
        <v>83.996050404363373</v>
      </c>
      <c r="Q34">
        <v>45.587856403987217</v>
      </c>
      <c r="R34">
        <v>4.9997649050216291</v>
      </c>
      <c r="S34">
        <v>22.998918563099494</v>
      </c>
      <c r="T34">
        <v>55.08740972352831</v>
      </c>
      <c r="U34" s="114">
        <f t="shared" si="2"/>
        <v>212.67000000000004</v>
      </c>
      <c r="V34" s="112">
        <f t="shared" si="3"/>
        <v>0</v>
      </c>
      <c r="Y34">
        <f>BAWANA!AW34+BAWANA!AX34</f>
        <v>25.33</v>
      </c>
      <c r="Z34">
        <f>BAWANA!BD34+BAWANA!BE34</f>
        <v>32</v>
      </c>
      <c r="AA34">
        <f>BAWANA!X34+BAWANA!Y34</f>
        <v>25.33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212.67000000000002</v>
      </c>
      <c r="E35">
        <f>BAWANA!AM35</f>
        <v>0</v>
      </c>
      <c r="F35">
        <f t="shared" si="4"/>
        <v>256</v>
      </c>
      <c r="G35">
        <f t="shared" si="5"/>
        <v>212.67000000000002</v>
      </c>
      <c r="H35" s="112"/>
      <c r="I35">
        <f>BRPL_EOD!AI35+BRPL_EOD!AJ35</f>
        <v>84</v>
      </c>
      <c r="J35">
        <f>BYPL_EOD!AI35+BYPL_EOD!AJ35</f>
        <v>45.59</v>
      </c>
      <c r="K35">
        <f>MES_EOD!AI35+MES_EOD!AJ35</f>
        <v>5</v>
      </c>
      <c r="L35">
        <f>NDMC_EOD!AI35+NDMC_EOD!AJ35</f>
        <v>23</v>
      </c>
      <c r="M35">
        <f>TPDDL_EOD!AI35+TPDDL_EOD!AJ35</f>
        <v>55.09</v>
      </c>
      <c r="N35">
        <f t="shared" si="0"/>
        <v>212.68</v>
      </c>
      <c r="O35" s="112">
        <f t="shared" si="1"/>
        <v>-9.9999999999909051E-3</v>
      </c>
      <c r="P35">
        <v>83.996050404363373</v>
      </c>
      <c r="Q35">
        <v>45.587856403987217</v>
      </c>
      <c r="R35">
        <v>4.9997649050216291</v>
      </c>
      <c r="S35">
        <v>22.998918563099494</v>
      </c>
      <c r="T35">
        <v>55.08740972352831</v>
      </c>
      <c r="U35" s="114">
        <f t="shared" si="2"/>
        <v>212.67000000000004</v>
      </c>
      <c r="V35" s="112">
        <f t="shared" si="3"/>
        <v>0</v>
      </c>
      <c r="Y35">
        <f>BAWANA!AW35+BAWANA!AX35</f>
        <v>25.33</v>
      </c>
      <c r="Z35">
        <f>BAWANA!BD35+BAWANA!BE35</f>
        <v>32</v>
      </c>
      <c r="AA35">
        <f>BAWANA!X35+BAWANA!Y35</f>
        <v>25.33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212.67000000000002</v>
      </c>
      <c r="E36">
        <f>BAWANA!AM36</f>
        <v>0</v>
      </c>
      <c r="F36">
        <f t="shared" si="4"/>
        <v>256</v>
      </c>
      <c r="G36">
        <f t="shared" si="5"/>
        <v>212.67000000000002</v>
      </c>
      <c r="H36" s="112"/>
      <c r="I36">
        <f>BRPL_EOD!AI36+BRPL_EOD!AJ36</f>
        <v>84</v>
      </c>
      <c r="J36">
        <f>BYPL_EOD!AI36+BYPL_EOD!AJ36</f>
        <v>45.59</v>
      </c>
      <c r="K36">
        <f>MES_EOD!AI36+MES_EOD!AJ36</f>
        <v>5</v>
      </c>
      <c r="L36">
        <f>NDMC_EOD!AI36+NDMC_EOD!AJ36</f>
        <v>23</v>
      </c>
      <c r="M36">
        <f>TPDDL_EOD!AI36+TPDDL_EOD!AJ36</f>
        <v>55.09</v>
      </c>
      <c r="N36">
        <f t="shared" si="0"/>
        <v>212.68</v>
      </c>
      <c r="O36" s="112">
        <f t="shared" si="1"/>
        <v>-9.9999999999909051E-3</v>
      </c>
      <c r="P36">
        <v>83.996050404363373</v>
      </c>
      <c r="Q36">
        <v>45.587856403987217</v>
      </c>
      <c r="R36">
        <v>4.9997649050216291</v>
      </c>
      <c r="S36">
        <v>22.998918563099494</v>
      </c>
      <c r="T36">
        <v>55.08740972352831</v>
      </c>
      <c r="U36" s="114">
        <f t="shared" si="2"/>
        <v>212.67000000000004</v>
      </c>
      <c r="V36" s="112">
        <f t="shared" si="3"/>
        <v>0</v>
      </c>
      <c r="Y36">
        <f>BAWANA!AW36+BAWANA!AX36</f>
        <v>25.33</v>
      </c>
      <c r="Z36">
        <f>BAWANA!BD36+BAWANA!BE36</f>
        <v>32</v>
      </c>
      <c r="AA36">
        <f>BAWANA!X36+BAWANA!Y36</f>
        <v>25.33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212.67000000000002</v>
      </c>
      <c r="E37">
        <f>BAWANA!AM37</f>
        <v>0</v>
      </c>
      <c r="F37">
        <f t="shared" si="4"/>
        <v>256</v>
      </c>
      <c r="G37">
        <f t="shared" si="5"/>
        <v>212.67000000000002</v>
      </c>
      <c r="H37" s="112"/>
      <c r="I37">
        <f>BRPL_EOD!AI37+BRPL_EOD!AJ37</f>
        <v>84</v>
      </c>
      <c r="J37">
        <f>BYPL_EOD!AI37+BYPL_EOD!AJ37</f>
        <v>45.59</v>
      </c>
      <c r="K37">
        <f>MES_EOD!AI37+MES_EOD!AJ37</f>
        <v>5</v>
      </c>
      <c r="L37">
        <f>NDMC_EOD!AI37+NDMC_EOD!AJ37</f>
        <v>23</v>
      </c>
      <c r="M37">
        <f>TPDDL_EOD!AI37+TPDDL_EOD!AJ37</f>
        <v>55.09</v>
      </c>
      <c r="N37">
        <f t="shared" si="0"/>
        <v>212.68</v>
      </c>
      <c r="O37" s="112">
        <f t="shared" si="1"/>
        <v>-9.9999999999909051E-3</v>
      </c>
      <c r="P37">
        <v>83.996050404363373</v>
      </c>
      <c r="Q37">
        <v>45.587856403987217</v>
      </c>
      <c r="R37">
        <v>4.9997649050216291</v>
      </c>
      <c r="S37">
        <v>22.998918563099494</v>
      </c>
      <c r="T37">
        <v>55.08740972352831</v>
      </c>
      <c r="U37" s="114">
        <f t="shared" si="2"/>
        <v>212.67000000000004</v>
      </c>
      <c r="V37" s="112">
        <f t="shared" si="3"/>
        <v>0</v>
      </c>
      <c r="Y37">
        <f>BAWANA!AW37+BAWANA!AX37</f>
        <v>25.33</v>
      </c>
      <c r="Z37">
        <f>BAWANA!BD37+BAWANA!BE37</f>
        <v>32</v>
      </c>
      <c r="AA37">
        <f>BAWANA!X37+BAWANA!Y37</f>
        <v>25.33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212.67000000000002</v>
      </c>
      <c r="E38">
        <f>BAWANA!AM38</f>
        <v>0</v>
      </c>
      <c r="F38">
        <f t="shared" si="4"/>
        <v>256</v>
      </c>
      <c r="G38">
        <f t="shared" si="5"/>
        <v>212.67000000000002</v>
      </c>
      <c r="H38" s="112"/>
      <c r="I38">
        <f>BRPL_EOD!AI38+BRPL_EOD!AJ38</f>
        <v>84</v>
      </c>
      <c r="J38">
        <f>BYPL_EOD!AI38+BYPL_EOD!AJ38</f>
        <v>45.59</v>
      </c>
      <c r="K38">
        <f>MES_EOD!AI38+MES_EOD!AJ38</f>
        <v>5</v>
      </c>
      <c r="L38">
        <f>NDMC_EOD!AI38+NDMC_EOD!AJ38</f>
        <v>23</v>
      </c>
      <c r="M38">
        <f>TPDDL_EOD!AI38+TPDDL_EOD!AJ38</f>
        <v>55.09</v>
      </c>
      <c r="N38">
        <f t="shared" si="0"/>
        <v>212.68</v>
      </c>
      <c r="O38" s="112">
        <f t="shared" si="1"/>
        <v>-9.9999999999909051E-3</v>
      </c>
      <c r="P38">
        <v>83.996050404363373</v>
      </c>
      <c r="Q38">
        <v>45.587856403987217</v>
      </c>
      <c r="R38">
        <v>4.9997649050216291</v>
      </c>
      <c r="S38">
        <v>22.998918563099494</v>
      </c>
      <c r="T38">
        <v>55.08740972352831</v>
      </c>
      <c r="U38" s="114">
        <f t="shared" si="2"/>
        <v>212.67000000000004</v>
      </c>
      <c r="V38" s="112">
        <f t="shared" si="3"/>
        <v>0</v>
      </c>
      <c r="Y38">
        <f>BAWANA!AW38+BAWANA!AX38</f>
        <v>25.33</v>
      </c>
      <c r="Z38">
        <f>BAWANA!BD38+BAWANA!BE38</f>
        <v>32</v>
      </c>
      <c r="AA38">
        <f>BAWANA!X38+BAWANA!Y38</f>
        <v>25.33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212.67000000000002</v>
      </c>
      <c r="E39">
        <f>BAWANA!AM39</f>
        <v>0</v>
      </c>
      <c r="F39">
        <f t="shared" si="4"/>
        <v>256</v>
      </c>
      <c r="G39">
        <f t="shared" si="5"/>
        <v>212.67000000000002</v>
      </c>
      <c r="H39" s="112"/>
      <c r="I39">
        <f>BRPL_EOD!AI39+BRPL_EOD!AJ39</f>
        <v>84</v>
      </c>
      <c r="J39">
        <f>BYPL_EOD!AI39+BYPL_EOD!AJ39</f>
        <v>45.59</v>
      </c>
      <c r="K39">
        <f>MES_EOD!AI39+MES_EOD!AJ39</f>
        <v>5</v>
      </c>
      <c r="L39">
        <f>NDMC_EOD!AI39+NDMC_EOD!AJ39</f>
        <v>23</v>
      </c>
      <c r="M39">
        <f>TPDDL_EOD!AI39+TPDDL_EOD!AJ39</f>
        <v>55.09</v>
      </c>
      <c r="N39">
        <f t="shared" si="0"/>
        <v>212.68</v>
      </c>
      <c r="O39" s="112">
        <f t="shared" si="1"/>
        <v>-9.9999999999909051E-3</v>
      </c>
      <c r="P39">
        <v>83.996050404363373</v>
      </c>
      <c r="Q39">
        <v>45.587856403987217</v>
      </c>
      <c r="R39">
        <v>4.9997649050216291</v>
      </c>
      <c r="S39">
        <v>22.998918563099494</v>
      </c>
      <c r="T39">
        <v>55.08740972352831</v>
      </c>
      <c r="U39" s="114">
        <f t="shared" si="2"/>
        <v>212.67000000000004</v>
      </c>
      <c r="V39" s="112">
        <f t="shared" si="3"/>
        <v>0</v>
      </c>
      <c r="Y39">
        <f>BAWANA!AW39+BAWANA!AX39</f>
        <v>25.33</v>
      </c>
      <c r="Z39">
        <f>BAWANA!BD39+BAWANA!BE39</f>
        <v>32</v>
      </c>
      <c r="AA39">
        <f>BAWANA!X39+BAWANA!Y39</f>
        <v>25.33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212.67000000000002</v>
      </c>
      <c r="E40">
        <f>BAWANA!AM40</f>
        <v>0</v>
      </c>
      <c r="F40">
        <f t="shared" si="4"/>
        <v>256</v>
      </c>
      <c r="G40">
        <f t="shared" si="5"/>
        <v>212.67000000000002</v>
      </c>
      <c r="H40" s="112"/>
      <c r="I40">
        <f>BRPL_EOD!AI40+BRPL_EOD!AJ40</f>
        <v>84</v>
      </c>
      <c r="J40">
        <f>BYPL_EOD!AI40+BYPL_EOD!AJ40</f>
        <v>45.59</v>
      </c>
      <c r="K40">
        <f>MES_EOD!AI40+MES_EOD!AJ40</f>
        <v>5</v>
      </c>
      <c r="L40">
        <f>NDMC_EOD!AI40+NDMC_EOD!AJ40</f>
        <v>23</v>
      </c>
      <c r="M40">
        <f>TPDDL_EOD!AI40+TPDDL_EOD!AJ40</f>
        <v>55.09</v>
      </c>
      <c r="N40">
        <f t="shared" si="0"/>
        <v>212.68</v>
      </c>
      <c r="O40" s="112">
        <f t="shared" si="1"/>
        <v>-9.9999999999909051E-3</v>
      </c>
      <c r="P40">
        <v>83.996050404363373</v>
      </c>
      <c r="Q40">
        <v>45.587856403987217</v>
      </c>
      <c r="R40">
        <v>4.9997649050216291</v>
      </c>
      <c r="S40">
        <v>22.998918563099494</v>
      </c>
      <c r="T40">
        <v>55.08740972352831</v>
      </c>
      <c r="U40" s="114">
        <f t="shared" si="2"/>
        <v>212.67000000000004</v>
      </c>
      <c r="V40" s="112">
        <f t="shared" si="3"/>
        <v>0</v>
      </c>
      <c r="Y40">
        <f>BAWANA!AW40+BAWANA!AX40</f>
        <v>25.33</v>
      </c>
      <c r="Z40">
        <f>BAWANA!BD40+BAWANA!BE40</f>
        <v>32</v>
      </c>
      <c r="AA40">
        <f>BAWANA!X40+BAWANA!Y40</f>
        <v>25.33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212.67000000000002</v>
      </c>
      <c r="E41">
        <f>BAWANA!AM41</f>
        <v>0</v>
      </c>
      <c r="F41">
        <f t="shared" si="4"/>
        <v>256</v>
      </c>
      <c r="G41">
        <f t="shared" si="5"/>
        <v>212.67000000000002</v>
      </c>
      <c r="H41" s="112"/>
      <c r="I41">
        <f>BRPL_EOD!AI41+BRPL_EOD!AJ41</f>
        <v>84</v>
      </c>
      <c r="J41">
        <f>BYPL_EOD!AI41+BYPL_EOD!AJ41</f>
        <v>45.59</v>
      </c>
      <c r="K41">
        <f>MES_EOD!AI41+MES_EOD!AJ41</f>
        <v>5</v>
      </c>
      <c r="L41">
        <f>NDMC_EOD!AI41+NDMC_EOD!AJ41</f>
        <v>23</v>
      </c>
      <c r="M41">
        <f>TPDDL_EOD!AI41+TPDDL_EOD!AJ41</f>
        <v>55.09</v>
      </c>
      <c r="N41">
        <f t="shared" si="0"/>
        <v>212.68</v>
      </c>
      <c r="O41" s="112">
        <f t="shared" si="1"/>
        <v>-9.9999999999909051E-3</v>
      </c>
      <c r="P41">
        <v>83.996050404363373</v>
      </c>
      <c r="Q41">
        <v>45.587856403987217</v>
      </c>
      <c r="R41">
        <v>4.9997649050216291</v>
      </c>
      <c r="S41">
        <v>22.998918563099494</v>
      </c>
      <c r="T41">
        <v>55.08740972352831</v>
      </c>
      <c r="U41" s="114">
        <f t="shared" si="2"/>
        <v>212.67000000000004</v>
      </c>
      <c r="V41" s="112">
        <f t="shared" si="3"/>
        <v>0</v>
      </c>
      <c r="Y41">
        <f>BAWANA!AW41+BAWANA!AX41</f>
        <v>25.33</v>
      </c>
      <c r="Z41">
        <f>BAWANA!BD41+BAWANA!BE41</f>
        <v>32</v>
      </c>
      <c r="AA41">
        <f>BAWANA!X41+BAWANA!Y41</f>
        <v>25.33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212.67000000000002</v>
      </c>
      <c r="E42">
        <f>BAWANA!AM42</f>
        <v>0</v>
      </c>
      <c r="F42">
        <f t="shared" si="4"/>
        <v>256</v>
      </c>
      <c r="G42">
        <f t="shared" si="5"/>
        <v>212.67000000000002</v>
      </c>
      <c r="H42" s="112"/>
      <c r="I42">
        <f>BRPL_EOD!AI42+BRPL_EOD!AJ42</f>
        <v>84</v>
      </c>
      <c r="J42">
        <f>BYPL_EOD!AI42+BYPL_EOD!AJ42</f>
        <v>45.59</v>
      </c>
      <c r="K42">
        <f>MES_EOD!AI42+MES_EOD!AJ42</f>
        <v>5</v>
      </c>
      <c r="L42">
        <f>NDMC_EOD!AI42+NDMC_EOD!AJ42</f>
        <v>23</v>
      </c>
      <c r="M42">
        <f>TPDDL_EOD!AI42+TPDDL_EOD!AJ42</f>
        <v>55.09</v>
      </c>
      <c r="N42">
        <f t="shared" si="0"/>
        <v>212.68</v>
      </c>
      <c r="O42" s="112">
        <f t="shared" si="1"/>
        <v>-9.9999999999909051E-3</v>
      </c>
      <c r="P42">
        <v>83.996050404363373</v>
      </c>
      <c r="Q42">
        <v>45.587856403987217</v>
      </c>
      <c r="R42">
        <v>4.9997649050216291</v>
      </c>
      <c r="S42">
        <v>22.998918563099494</v>
      </c>
      <c r="T42">
        <v>55.08740972352831</v>
      </c>
      <c r="U42" s="114">
        <f t="shared" si="2"/>
        <v>212.67000000000004</v>
      </c>
      <c r="V42" s="112">
        <f t="shared" si="3"/>
        <v>0</v>
      </c>
      <c r="Y42">
        <f>BAWANA!AW42+BAWANA!AX42</f>
        <v>25.33</v>
      </c>
      <c r="Z42">
        <f>BAWANA!BD42+BAWANA!BE42</f>
        <v>32</v>
      </c>
      <c r="AA42">
        <f>BAWANA!X42+BAWANA!Y42</f>
        <v>25.33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212.67000000000002</v>
      </c>
      <c r="E43">
        <f>BAWANA!AM43</f>
        <v>0</v>
      </c>
      <c r="F43">
        <f t="shared" si="4"/>
        <v>256</v>
      </c>
      <c r="G43">
        <f t="shared" si="5"/>
        <v>212.67000000000002</v>
      </c>
      <c r="H43" s="112"/>
      <c r="I43">
        <f>BRPL_EOD!AI43+BRPL_EOD!AJ43</f>
        <v>84</v>
      </c>
      <c r="J43">
        <f>BYPL_EOD!AI43+BYPL_EOD!AJ43</f>
        <v>45.59</v>
      </c>
      <c r="K43">
        <f>MES_EOD!AI43+MES_EOD!AJ43</f>
        <v>5</v>
      </c>
      <c r="L43">
        <f>NDMC_EOD!AI43+NDMC_EOD!AJ43</f>
        <v>23</v>
      </c>
      <c r="M43">
        <f>TPDDL_EOD!AI43+TPDDL_EOD!AJ43</f>
        <v>55.09</v>
      </c>
      <c r="N43">
        <f t="shared" si="0"/>
        <v>212.68</v>
      </c>
      <c r="O43" s="112">
        <f t="shared" si="1"/>
        <v>-9.9999999999909051E-3</v>
      </c>
      <c r="P43">
        <v>83.996050404363373</v>
      </c>
      <c r="Q43">
        <v>45.587856403987217</v>
      </c>
      <c r="R43">
        <v>4.9997649050216291</v>
      </c>
      <c r="S43">
        <v>22.998918563099494</v>
      </c>
      <c r="T43">
        <v>55.08740972352831</v>
      </c>
      <c r="U43" s="114">
        <f t="shared" si="2"/>
        <v>212.67000000000004</v>
      </c>
      <c r="V43" s="112">
        <f t="shared" si="3"/>
        <v>0</v>
      </c>
      <c r="Y43">
        <f>BAWANA!AW43+BAWANA!AX43</f>
        <v>25.33</v>
      </c>
      <c r="Z43">
        <f>BAWANA!BD43+BAWANA!BE43</f>
        <v>32</v>
      </c>
      <c r="AA43">
        <f>BAWANA!X43+BAWANA!Y43</f>
        <v>25.33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212.67000000000002</v>
      </c>
      <c r="E44">
        <f>BAWANA!AM44</f>
        <v>0</v>
      </c>
      <c r="F44">
        <f t="shared" si="4"/>
        <v>256</v>
      </c>
      <c r="G44">
        <f t="shared" si="5"/>
        <v>212.67000000000002</v>
      </c>
      <c r="H44" s="112"/>
      <c r="I44">
        <f>BRPL_EOD!AI44+BRPL_EOD!AJ44</f>
        <v>84</v>
      </c>
      <c r="J44">
        <f>BYPL_EOD!AI44+BYPL_EOD!AJ44</f>
        <v>45.59</v>
      </c>
      <c r="K44">
        <f>MES_EOD!AI44+MES_EOD!AJ44</f>
        <v>5</v>
      </c>
      <c r="L44">
        <f>NDMC_EOD!AI44+NDMC_EOD!AJ44</f>
        <v>23</v>
      </c>
      <c r="M44">
        <f>TPDDL_EOD!AI44+TPDDL_EOD!AJ44</f>
        <v>55.09</v>
      </c>
      <c r="N44">
        <f t="shared" si="0"/>
        <v>212.68</v>
      </c>
      <c r="O44" s="112">
        <f t="shared" si="1"/>
        <v>-9.9999999999909051E-3</v>
      </c>
      <c r="P44">
        <v>83.996050404363373</v>
      </c>
      <c r="Q44">
        <v>45.587856403987217</v>
      </c>
      <c r="R44">
        <v>4.9997649050216291</v>
      </c>
      <c r="S44">
        <v>22.998918563099494</v>
      </c>
      <c r="T44">
        <v>55.08740972352831</v>
      </c>
      <c r="U44" s="114">
        <f t="shared" si="2"/>
        <v>212.67000000000004</v>
      </c>
      <c r="V44" s="112">
        <f t="shared" si="3"/>
        <v>0</v>
      </c>
      <c r="Y44">
        <f>BAWANA!AW44+BAWANA!AX44</f>
        <v>25.33</v>
      </c>
      <c r="Z44">
        <f>BAWANA!BD44+BAWANA!BE44</f>
        <v>32</v>
      </c>
      <c r="AA44">
        <f>BAWANA!X44+BAWANA!Y44</f>
        <v>25.33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212.67000000000002</v>
      </c>
      <c r="E45">
        <f>BAWANA!AM45</f>
        <v>0</v>
      </c>
      <c r="F45">
        <f t="shared" si="4"/>
        <v>256</v>
      </c>
      <c r="G45">
        <f t="shared" si="5"/>
        <v>212.67000000000002</v>
      </c>
      <c r="H45" s="112"/>
      <c r="I45">
        <f>BRPL_EOD!AI45+BRPL_EOD!AJ45</f>
        <v>84</v>
      </c>
      <c r="J45">
        <f>BYPL_EOD!AI45+BYPL_EOD!AJ45</f>
        <v>45.59</v>
      </c>
      <c r="K45">
        <f>MES_EOD!AI45+MES_EOD!AJ45</f>
        <v>5</v>
      </c>
      <c r="L45">
        <f>NDMC_EOD!AI45+NDMC_EOD!AJ45</f>
        <v>23</v>
      </c>
      <c r="M45">
        <f>TPDDL_EOD!AI45+TPDDL_EOD!AJ45</f>
        <v>55.09</v>
      </c>
      <c r="N45">
        <f t="shared" si="0"/>
        <v>212.68</v>
      </c>
      <c r="O45" s="112">
        <f t="shared" si="1"/>
        <v>-9.9999999999909051E-3</v>
      </c>
      <c r="P45">
        <v>83.996050404363373</v>
      </c>
      <c r="Q45">
        <v>45.587856403987217</v>
      </c>
      <c r="R45">
        <v>4.9997649050216291</v>
      </c>
      <c r="S45">
        <v>22.998918563099494</v>
      </c>
      <c r="T45">
        <v>55.08740972352831</v>
      </c>
      <c r="U45" s="114">
        <f t="shared" si="2"/>
        <v>212.67000000000004</v>
      </c>
      <c r="V45" s="112">
        <f t="shared" si="3"/>
        <v>0</v>
      </c>
      <c r="Y45">
        <f>BAWANA!AW45+BAWANA!AX45</f>
        <v>25.33</v>
      </c>
      <c r="Z45">
        <f>BAWANA!BD45+BAWANA!BE45</f>
        <v>32</v>
      </c>
      <c r="AA45">
        <f>BAWANA!X45+BAWANA!Y45</f>
        <v>25.33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212.67000000000002</v>
      </c>
      <c r="E46">
        <f>BAWANA!AM46</f>
        <v>0</v>
      </c>
      <c r="F46">
        <f t="shared" si="4"/>
        <v>256</v>
      </c>
      <c r="G46">
        <f t="shared" si="5"/>
        <v>212.67000000000002</v>
      </c>
      <c r="H46" s="112"/>
      <c r="I46">
        <f>BRPL_EOD!AI46+BRPL_EOD!AJ46</f>
        <v>84</v>
      </c>
      <c r="J46">
        <f>BYPL_EOD!AI46+BYPL_EOD!AJ46</f>
        <v>45.59</v>
      </c>
      <c r="K46">
        <f>MES_EOD!AI46+MES_EOD!AJ46</f>
        <v>5</v>
      </c>
      <c r="L46">
        <f>NDMC_EOD!AI46+NDMC_EOD!AJ46</f>
        <v>23</v>
      </c>
      <c r="M46">
        <f>TPDDL_EOD!AI46+TPDDL_EOD!AJ46</f>
        <v>55.09</v>
      </c>
      <c r="N46">
        <f t="shared" si="0"/>
        <v>212.68</v>
      </c>
      <c r="O46" s="112">
        <f t="shared" si="1"/>
        <v>-9.9999999999909051E-3</v>
      </c>
      <c r="P46">
        <v>83.996050404363373</v>
      </c>
      <c r="Q46">
        <v>45.587856403987217</v>
      </c>
      <c r="R46">
        <v>4.9997649050216291</v>
      </c>
      <c r="S46">
        <v>22.998918563099494</v>
      </c>
      <c r="T46">
        <v>55.08740972352831</v>
      </c>
      <c r="U46" s="114">
        <f t="shared" si="2"/>
        <v>212.67000000000004</v>
      </c>
      <c r="V46" s="112">
        <f t="shared" si="3"/>
        <v>0</v>
      </c>
      <c r="Y46">
        <f>BAWANA!AW46+BAWANA!AX46</f>
        <v>25.33</v>
      </c>
      <c r="Z46">
        <f>BAWANA!BD46+BAWANA!BE46</f>
        <v>32</v>
      </c>
      <c r="AA46">
        <f>BAWANA!X46+BAWANA!Y46</f>
        <v>25.33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212.67000000000002</v>
      </c>
      <c r="E47">
        <f>BAWANA!AM47</f>
        <v>0</v>
      </c>
      <c r="F47">
        <f t="shared" si="4"/>
        <v>256</v>
      </c>
      <c r="G47">
        <f t="shared" si="5"/>
        <v>212.67000000000002</v>
      </c>
      <c r="H47" s="112"/>
      <c r="I47">
        <f>BRPL_EOD!AI47+BRPL_EOD!AJ47</f>
        <v>84</v>
      </c>
      <c r="J47">
        <f>BYPL_EOD!AI47+BYPL_EOD!AJ47</f>
        <v>45.59</v>
      </c>
      <c r="K47">
        <f>MES_EOD!AI47+MES_EOD!AJ47</f>
        <v>5</v>
      </c>
      <c r="L47">
        <f>NDMC_EOD!AI47+NDMC_EOD!AJ47</f>
        <v>23</v>
      </c>
      <c r="M47">
        <f>TPDDL_EOD!AI47+TPDDL_EOD!AJ47</f>
        <v>55.09</v>
      </c>
      <c r="N47">
        <f t="shared" si="0"/>
        <v>212.68</v>
      </c>
      <c r="O47" s="112">
        <f t="shared" si="1"/>
        <v>-9.9999999999909051E-3</v>
      </c>
      <c r="P47">
        <v>83.996050404363373</v>
      </c>
      <c r="Q47">
        <v>45.587856403987217</v>
      </c>
      <c r="R47">
        <v>4.9997649050216291</v>
      </c>
      <c r="S47">
        <v>22.998918563099494</v>
      </c>
      <c r="T47">
        <v>55.08740972352831</v>
      </c>
      <c r="U47" s="114">
        <f t="shared" si="2"/>
        <v>212.67000000000004</v>
      </c>
      <c r="V47" s="112">
        <f t="shared" si="3"/>
        <v>0</v>
      </c>
      <c r="Y47">
        <f>BAWANA!AW47+BAWANA!AX47</f>
        <v>25.33</v>
      </c>
      <c r="Z47">
        <f>BAWANA!BD47+BAWANA!BE47</f>
        <v>32</v>
      </c>
      <c r="AA47">
        <f>BAWANA!X47+BAWANA!Y47</f>
        <v>25.33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212.67000000000002</v>
      </c>
      <c r="E48">
        <f>BAWANA!AM48</f>
        <v>0</v>
      </c>
      <c r="F48">
        <f t="shared" si="4"/>
        <v>256</v>
      </c>
      <c r="G48">
        <f t="shared" si="5"/>
        <v>212.67000000000002</v>
      </c>
      <c r="H48" s="112"/>
      <c r="I48">
        <f>BRPL_EOD!AI48+BRPL_EOD!AJ48</f>
        <v>84</v>
      </c>
      <c r="J48">
        <f>BYPL_EOD!AI48+BYPL_EOD!AJ48</f>
        <v>45.59</v>
      </c>
      <c r="K48">
        <f>MES_EOD!AI48+MES_EOD!AJ48</f>
        <v>5</v>
      </c>
      <c r="L48">
        <f>NDMC_EOD!AI48+NDMC_EOD!AJ48</f>
        <v>23</v>
      </c>
      <c r="M48">
        <f>TPDDL_EOD!AI48+TPDDL_EOD!AJ48</f>
        <v>55.09</v>
      </c>
      <c r="N48">
        <f t="shared" si="0"/>
        <v>212.68</v>
      </c>
      <c r="O48" s="112">
        <f t="shared" si="1"/>
        <v>-9.9999999999909051E-3</v>
      </c>
      <c r="P48">
        <v>83.996050404363373</v>
      </c>
      <c r="Q48">
        <v>45.587856403987217</v>
      </c>
      <c r="R48">
        <v>4.9997649050216291</v>
      </c>
      <c r="S48">
        <v>22.998918563099494</v>
      </c>
      <c r="T48">
        <v>55.08740972352831</v>
      </c>
      <c r="U48" s="114">
        <f t="shared" si="2"/>
        <v>212.67000000000004</v>
      </c>
      <c r="V48" s="112">
        <f t="shared" si="3"/>
        <v>0</v>
      </c>
      <c r="Y48">
        <f>BAWANA!AW48+BAWANA!AX48</f>
        <v>25.33</v>
      </c>
      <c r="Z48">
        <f>BAWANA!BD48+BAWANA!BE48</f>
        <v>32</v>
      </c>
      <c r="AA48">
        <f>BAWANA!X48+BAWANA!Y48</f>
        <v>25.33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212.67000000000002</v>
      </c>
      <c r="E49">
        <f>BAWANA!AM49</f>
        <v>0</v>
      </c>
      <c r="F49">
        <f t="shared" si="4"/>
        <v>256</v>
      </c>
      <c r="G49">
        <f t="shared" si="5"/>
        <v>212.67000000000002</v>
      </c>
      <c r="H49" s="112"/>
      <c r="I49">
        <f>BRPL_EOD!AI49+BRPL_EOD!AJ49</f>
        <v>84</v>
      </c>
      <c r="J49">
        <f>BYPL_EOD!AI49+BYPL_EOD!AJ49</f>
        <v>45.59</v>
      </c>
      <c r="K49">
        <f>MES_EOD!AI49+MES_EOD!AJ49</f>
        <v>5</v>
      </c>
      <c r="L49">
        <f>NDMC_EOD!AI49+NDMC_EOD!AJ49</f>
        <v>23</v>
      </c>
      <c r="M49">
        <f>TPDDL_EOD!AI49+TPDDL_EOD!AJ49</f>
        <v>55.09</v>
      </c>
      <c r="N49">
        <f t="shared" si="0"/>
        <v>212.68</v>
      </c>
      <c r="O49" s="112">
        <f t="shared" si="1"/>
        <v>-9.9999999999909051E-3</v>
      </c>
      <c r="P49">
        <v>83.996050404363373</v>
      </c>
      <c r="Q49">
        <v>45.587856403987217</v>
      </c>
      <c r="R49">
        <v>4.9997649050216291</v>
      </c>
      <c r="S49">
        <v>22.998918563099494</v>
      </c>
      <c r="T49">
        <v>55.08740972352831</v>
      </c>
      <c r="U49" s="114">
        <f t="shared" si="2"/>
        <v>212.67000000000004</v>
      </c>
      <c r="V49" s="112">
        <f t="shared" si="3"/>
        <v>0</v>
      </c>
      <c r="Y49">
        <f>BAWANA!AW49+BAWANA!AX49</f>
        <v>25.33</v>
      </c>
      <c r="Z49">
        <f>BAWANA!BD49+BAWANA!BE49</f>
        <v>32</v>
      </c>
      <c r="AA49">
        <f>BAWANA!X49+BAWANA!Y49</f>
        <v>25.33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212.67000000000002</v>
      </c>
      <c r="E50">
        <f>BAWANA!AM50</f>
        <v>0</v>
      </c>
      <c r="F50">
        <f t="shared" si="4"/>
        <v>256</v>
      </c>
      <c r="G50">
        <f t="shared" si="5"/>
        <v>212.67000000000002</v>
      </c>
      <c r="H50" s="112"/>
      <c r="I50">
        <f>BRPL_EOD!AI50+BRPL_EOD!AJ50</f>
        <v>84</v>
      </c>
      <c r="J50">
        <f>BYPL_EOD!AI50+BYPL_EOD!AJ50</f>
        <v>45.59</v>
      </c>
      <c r="K50">
        <f>MES_EOD!AI50+MES_EOD!AJ50</f>
        <v>5</v>
      </c>
      <c r="L50">
        <f>NDMC_EOD!AI50+NDMC_EOD!AJ50</f>
        <v>23</v>
      </c>
      <c r="M50">
        <f>TPDDL_EOD!AI50+TPDDL_EOD!AJ50</f>
        <v>55.09</v>
      </c>
      <c r="N50">
        <f t="shared" si="0"/>
        <v>212.68</v>
      </c>
      <c r="O50" s="112">
        <f t="shared" si="1"/>
        <v>-9.9999999999909051E-3</v>
      </c>
      <c r="P50">
        <v>83.996050404363373</v>
      </c>
      <c r="Q50">
        <v>45.587856403987217</v>
      </c>
      <c r="R50">
        <v>4.9997649050216291</v>
      </c>
      <c r="S50">
        <v>22.998918563099494</v>
      </c>
      <c r="T50">
        <v>55.08740972352831</v>
      </c>
      <c r="U50" s="114">
        <f t="shared" si="2"/>
        <v>212.67000000000004</v>
      </c>
      <c r="V50" s="112">
        <f t="shared" si="3"/>
        <v>0</v>
      </c>
      <c r="Y50">
        <f>BAWANA!AW50+BAWANA!AX50</f>
        <v>25.33</v>
      </c>
      <c r="Z50">
        <f>BAWANA!BD50+BAWANA!BE50</f>
        <v>32</v>
      </c>
      <c r="AA50">
        <f>BAWANA!X50+BAWANA!Y50</f>
        <v>25.33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212.67000000000002</v>
      </c>
      <c r="E51">
        <f>BAWANA!AM51</f>
        <v>0</v>
      </c>
      <c r="F51">
        <f t="shared" si="4"/>
        <v>256</v>
      </c>
      <c r="G51">
        <f t="shared" si="5"/>
        <v>212.67000000000002</v>
      </c>
      <c r="H51" s="112"/>
      <c r="I51">
        <f>BRPL_EOD!AI51+BRPL_EOD!AJ51</f>
        <v>84</v>
      </c>
      <c r="J51">
        <f>BYPL_EOD!AI51+BYPL_EOD!AJ51</f>
        <v>45.59</v>
      </c>
      <c r="K51">
        <f>MES_EOD!AI51+MES_EOD!AJ51</f>
        <v>5</v>
      </c>
      <c r="L51">
        <f>NDMC_EOD!AI51+NDMC_EOD!AJ51</f>
        <v>23</v>
      </c>
      <c r="M51">
        <f>TPDDL_EOD!AI51+TPDDL_EOD!AJ51</f>
        <v>55.09</v>
      </c>
      <c r="N51">
        <f t="shared" si="0"/>
        <v>212.68</v>
      </c>
      <c r="O51" s="112">
        <f t="shared" si="1"/>
        <v>-9.9999999999909051E-3</v>
      </c>
      <c r="P51">
        <v>83.996050404363373</v>
      </c>
      <c r="Q51">
        <v>45.587856403987217</v>
      </c>
      <c r="R51">
        <v>4.9997649050216291</v>
      </c>
      <c r="S51">
        <v>22.998918563099494</v>
      </c>
      <c r="T51">
        <v>55.08740972352831</v>
      </c>
      <c r="U51" s="114">
        <f t="shared" si="2"/>
        <v>212.67000000000004</v>
      </c>
      <c r="V51" s="112">
        <f t="shared" si="3"/>
        <v>0</v>
      </c>
      <c r="Y51">
        <f>BAWANA!AW51+BAWANA!AX51</f>
        <v>25.33</v>
      </c>
      <c r="Z51">
        <f>BAWANA!BD51+BAWANA!BE51</f>
        <v>32</v>
      </c>
      <c r="AA51">
        <f>BAWANA!X51+BAWANA!Y51</f>
        <v>25.33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212.67000000000002</v>
      </c>
      <c r="E52">
        <f>BAWANA!AM52</f>
        <v>0</v>
      </c>
      <c r="F52">
        <f t="shared" si="4"/>
        <v>256</v>
      </c>
      <c r="G52">
        <f t="shared" si="5"/>
        <v>212.67000000000002</v>
      </c>
      <c r="H52" s="112"/>
      <c r="I52">
        <f>BRPL_EOD!AI52+BRPL_EOD!AJ52</f>
        <v>84</v>
      </c>
      <c r="J52">
        <f>BYPL_EOD!AI52+BYPL_EOD!AJ52</f>
        <v>45.59</v>
      </c>
      <c r="K52">
        <f>MES_EOD!AI52+MES_EOD!AJ52</f>
        <v>5</v>
      </c>
      <c r="L52">
        <f>NDMC_EOD!AI52+NDMC_EOD!AJ52</f>
        <v>23</v>
      </c>
      <c r="M52">
        <f>TPDDL_EOD!AI52+TPDDL_EOD!AJ52</f>
        <v>55.09</v>
      </c>
      <c r="N52">
        <f t="shared" si="0"/>
        <v>212.68</v>
      </c>
      <c r="O52" s="112">
        <f t="shared" si="1"/>
        <v>-9.9999999999909051E-3</v>
      </c>
      <c r="P52">
        <v>83.996050404363373</v>
      </c>
      <c r="Q52">
        <v>45.587856403987217</v>
      </c>
      <c r="R52">
        <v>4.9997649050216291</v>
      </c>
      <c r="S52">
        <v>22.998918563099494</v>
      </c>
      <c r="T52">
        <v>55.08740972352831</v>
      </c>
      <c r="U52" s="114">
        <f t="shared" si="2"/>
        <v>212.67000000000004</v>
      </c>
      <c r="V52" s="112">
        <f t="shared" si="3"/>
        <v>0</v>
      </c>
      <c r="Y52">
        <f>BAWANA!AW52+BAWANA!AX52</f>
        <v>25.33</v>
      </c>
      <c r="Z52">
        <f>BAWANA!BD52+BAWANA!BE52</f>
        <v>32</v>
      </c>
      <c r="AA52">
        <f>BAWANA!X52+BAWANA!Y52</f>
        <v>25.33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212.67000000000002</v>
      </c>
      <c r="E53">
        <f>BAWANA!AM53</f>
        <v>0</v>
      </c>
      <c r="F53">
        <f t="shared" si="4"/>
        <v>256</v>
      </c>
      <c r="G53">
        <f t="shared" si="5"/>
        <v>212.67000000000002</v>
      </c>
      <c r="H53" s="112"/>
      <c r="I53">
        <f>BRPL_EOD!AI53+BRPL_EOD!AJ53</f>
        <v>84</v>
      </c>
      <c r="J53">
        <f>BYPL_EOD!AI53+BYPL_EOD!AJ53</f>
        <v>45.59</v>
      </c>
      <c r="K53">
        <f>MES_EOD!AI53+MES_EOD!AJ53</f>
        <v>5</v>
      </c>
      <c r="L53">
        <f>NDMC_EOD!AI53+NDMC_EOD!AJ53</f>
        <v>23</v>
      </c>
      <c r="M53">
        <f>TPDDL_EOD!AI53+TPDDL_EOD!AJ53</f>
        <v>55.09</v>
      </c>
      <c r="N53">
        <f t="shared" si="0"/>
        <v>212.68</v>
      </c>
      <c r="O53" s="112">
        <f t="shared" si="1"/>
        <v>-9.9999999999909051E-3</v>
      </c>
      <c r="P53">
        <v>83.996050404363373</v>
      </c>
      <c r="Q53">
        <v>45.587856403987217</v>
      </c>
      <c r="R53">
        <v>4.9997649050216291</v>
      </c>
      <c r="S53">
        <v>22.998918563099494</v>
      </c>
      <c r="T53">
        <v>55.08740972352831</v>
      </c>
      <c r="U53" s="114">
        <f t="shared" si="2"/>
        <v>212.67000000000004</v>
      </c>
      <c r="V53" s="112">
        <f t="shared" si="3"/>
        <v>0</v>
      </c>
      <c r="Y53">
        <f>BAWANA!AW53+BAWANA!AX53</f>
        <v>25.33</v>
      </c>
      <c r="Z53">
        <f>BAWANA!BD53+BAWANA!BE53</f>
        <v>32</v>
      </c>
      <c r="AA53">
        <f>BAWANA!X53+BAWANA!Y53</f>
        <v>25.33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212.67000000000002</v>
      </c>
      <c r="E54">
        <f>BAWANA!AM54</f>
        <v>0</v>
      </c>
      <c r="F54">
        <f t="shared" si="4"/>
        <v>256</v>
      </c>
      <c r="G54">
        <f t="shared" si="5"/>
        <v>212.67000000000002</v>
      </c>
      <c r="H54" s="112"/>
      <c r="I54">
        <f>BRPL_EOD!AI54+BRPL_EOD!AJ54</f>
        <v>84</v>
      </c>
      <c r="J54">
        <f>BYPL_EOD!AI54+BYPL_EOD!AJ54</f>
        <v>45.59</v>
      </c>
      <c r="K54">
        <f>MES_EOD!AI54+MES_EOD!AJ54</f>
        <v>5</v>
      </c>
      <c r="L54">
        <f>NDMC_EOD!AI54+NDMC_EOD!AJ54</f>
        <v>23</v>
      </c>
      <c r="M54">
        <f>TPDDL_EOD!AI54+TPDDL_EOD!AJ54</f>
        <v>55.09</v>
      </c>
      <c r="N54">
        <f t="shared" si="0"/>
        <v>212.68</v>
      </c>
      <c r="O54" s="112">
        <f t="shared" si="1"/>
        <v>-9.9999999999909051E-3</v>
      </c>
      <c r="P54">
        <v>83.996050404363373</v>
      </c>
      <c r="Q54">
        <v>45.587856403987217</v>
      </c>
      <c r="R54">
        <v>4.9997649050216291</v>
      </c>
      <c r="S54">
        <v>22.998918563099494</v>
      </c>
      <c r="T54">
        <v>55.08740972352831</v>
      </c>
      <c r="U54" s="114">
        <f t="shared" si="2"/>
        <v>212.67000000000004</v>
      </c>
      <c r="V54" s="112">
        <f t="shared" si="3"/>
        <v>0</v>
      </c>
      <c r="Y54">
        <f>BAWANA!AW54+BAWANA!AX54</f>
        <v>25.33</v>
      </c>
      <c r="Z54">
        <f>BAWANA!BD54+BAWANA!BE54</f>
        <v>32</v>
      </c>
      <c r="AA54">
        <f>BAWANA!X54+BAWANA!Y54</f>
        <v>25.33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212.67000000000002</v>
      </c>
      <c r="E55">
        <f>BAWANA!AM55</f>
        <v>0</v>
      </c>
      <c r="F55">
        <f t="shared" si="4"/>
        <v>256</v>
      </c>
      <c r="G55">
        <f t="shared" si="5"/>
        <v>212.67000000000002</v>
      </c>
      <c r="H55" s="112"/>
      <c r="I55">
        <f>BRPL_EOD!AI55+BRPL_EOD!AJ55</f>
        <v>84</v>
      </c>
      <c r="J55">
        <f>BYPL_EOD!AI55+BYPL_EOD!AJ55</f>
        <v>45.59</v>
      </c>
      <c r="K55">
        <f>MES_EOD!AI55+MES_EOD!AJ55</f>
        <v>5</v>
      </c>
      <c r="L55">
        <f>NDMC_EOD!AI55+NDMC_EOD!AJ55</f>
        <v>23</v>
      </c>
      <c r="M55">
        <f>TPDDL_EOD!AI55+TPDDL_EOD!AJ55</f>
        <v>55.09</v>
      </c>
      <c r="N55">
        <f t="shared" si="0"/>
        <v>212.68</v>
      </c>
      <c r="O55" s="112">
        <f t="shared" si="1"/>
        <v>-9.9999999999909051E-3</v>
      </c>
      <c r="P55">
        <v>83.996050404363373</v>
      </c>
      <c r="Q55">
        <v>45.587856403987217</v>
      </c>
      <c r="R55">
        <v>4.9997649050216291</v>
      </c>
      <c r="S55">
        <v>22.998918563099494</v>
      </c>
      <c r="T55">
        <v>55.08740972352831</v>
      </c>
      <c r="U55" s="114">
        <f t="shared" si="2"/>
        <v>212.67000000000004</v>
      </c>
      <c r="V55" s="112">
        <f t="shared" si="3"/>
        <v>0</v>
      </c>
      <c r="Y55">
        <f>BAWANA!AW55+BAWANA!AX55</f>
        <v>25.33</v>
      </c>
      <c r="Z55">
        <f>BAWANA!BD55+BAWANA!BE55</f>
        <v>32</v>
      </c>
      <c r="AA55">
        <f>BAWANA!X55+BAWANA!Y55</f>
        <v>25.33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212.67000000000002</v>
      </c>
      <c r="E56">
        <f>BAWANA!AM56</f>
        <v>0</v>
      </c>
      <c r="F56">
        <f t="shared" si="4"/>
        <v>256</v>
      </c>
      <c r="G56">
        <f t="shared" si="5"/>
        <v>212.67000000000002</v>
      </c>
      <c r="H56" s="112"/>
      <c r="I56">
        <f>BRPL_EOD!AI56+BRPL_EOD!AJ56</f>
        <v>84</v>
      </c>
      <c r="J56">
        <f>BYPL_EOD!AI56+BYPL_EOD!AJ56</f>
        <v>45.59</v>
      </c>
      <c r="K56">
        <f>MES_EOD!AI56+MES_EOD!AJ56</f>
        <v>5</v>
      </c>
      <c r="L56">
        <f>NDMC_EOD!AI56+NDMC_EOD!AJ56</f>
        <v>23</v>
      </c>
      <c r="M56">
        <f>TPDDL_EOD!AI56+TPDDL_EOD!AJ56</f>
        <v>55.09</v>
      </c>
      <c r="N56">
        <f t="shared" si="0"/>
        <v>212.68</v>
      </c>
      <c r="O56" s="112">
        <f t="shared" si="1"/>
        <v>-9.9999999999909051E-3</v>
      </c>
      <c r="P56">
        <v>83.996050404363373</v>
      </c>
      <c r="Q56">
        <v>45.587856403987217</v>
      </c>
      <c r="R56">
        <v>4.9997649050216291</v>
      </c>
      <c r="S56">
        <v>22.998918563099494</v>
      </c>
      <c r="T56">
        <v>55.08740972352831</v>
      </c>
      <c r="U56" s="114">
        <f t="shared" si="2"/>
        <v>212.67000000000004</v>
      </c>
      <c r="V56" s="112">
        <f t="shared" si="3"/>
        <v>0</v>
      </c>
      <c r="Y56">
        <f>BAWANA!AW56+BAWANA!AX56</f>
        <v>25.33</v>
      </c>
      <c r="Z56">
        <f>BAWANA!BD56+BAWANA!BE56</f>
        <v>32</v>
      </c>
      <c r="AA56">
        <f>BAWANA!X56+BAWANA!Y56</f>
        <v>25.33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212.67000000000002</v>
      </c>
      <c r="E57">
        <f>BAWANA!AM57</f>
        <v>0</v>
      </c>
      <c r="F57">
        <f t="shared" si="4"/>
        <v>256</v>
      </c>
      <c r="G57">
        <f t="shared" si="5"/>
        <v>212.67000000000002</v>
      </c>
      <c r="H57" s="112"/>
      <c r="I57">
        <f>BRPL_EOD!AI57+BRPL_EOD!AJ57</f>
        <v>84</v>
      </c>
      <c r="J57">
        <f>BYPL_EOD!AI57+BYPL_EOD!AJ57</f>
        <v>45.59</v>
      </c>
      <c r="K57">
        <f>MES_EOD!AI57+MES_EOD!AJ57</f>
        <v>5</v>
      </c>
      <c r="L57">
        <f>NDMC_EOD!AI57+NDMC_EOD!AJ57</f>
        <v>23</v>
      </c>
      <c r="M57">
        <f>TPDDL_EOD!AI57+TPDDL_EOD!AJ57</f>
        <v>55.09</v>
      </c>
      <c r="N57">
        <f t="shared" si="0"/>
        <v>212.68</v>
      </c>
      <c r="O57" s="112">
        <f t="shared" si="1"/>
        <v>-9.9999999999909051E-3</v>
      </c>
      <c r="P57">
        <v>83.996050404363373</v>
      </c>
      <c r="Q57">
        <v>45.587856403987217</v>
      </c>
      <c r="R57">
        <v>4.9997649050216291</v>
      </c>
      <c r="S57">
        <v>22.998918563099494</v>
      </c>
      <c r="T57">
        <v>55.08740972352831</v>
      </c>
      <c r="U57" s="114">
        <f t="shared" si="2"/>
        <v>212.67000000000004</v>
      </c>
      <c r="V57" s="112">
        <f t="shared" si="3"/>
        <v>0</v>
      </c>
      <c r="Y57">
        <f>BAWANA!AW57+BAWANA!AX57</f>
        <v>25.33</v>
      </c>
      <c r="Z57">
        <f>BAWANA!BD57+BAWANA!BE57</f>
        <v>32</v>
      </c>
      <c r="AA57">
        <f>BAWANA!X57+BAWANA!Y57</f>
        <v>25.33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212.67000000000002</v>
      </c>
      <c r="E58">
        <f>BAWANA!AM58</f>
        <v>0</v>
      </c>
      <c r="F58">
        <f t="shared" si="4"/>
        <v>256</v>
      </c>
      <c r="G58">
        <f t="shared" si="5"/>
        <v>212.67000000000002</v>
      </c>
      <c r="H58" s="112"/>
      <c r="I58">
        <f>BRPL_EOD!AI58+BRPL_EOD!AJ58</f>
        <v>84</v>
      </c>
      <c r="J58">
        <f>BYPL_EOD!AI58+BYPL_EOD!AJ58</f>
        <v>45.59</v>
      </c>
      <c r="K58">
        <f>MES_EOD!AI58+MES_EOD!AJ58</f>
        <v>5</v>
      </c>
      <c r="L58">
        <f>NDMC_EOD!AI58+NDMC_EOD!AJ58</f>
        <v>23</v>
      </c>
      <c r="M58">
        <f>TPDDL_EOD!AI58+TPDDL_EOD!AJ58</f>
        <v>55.09</v>
      </c>
      <c r="N58">
        <f t="shared" si="0"/>
        <v>212.68</v>
      </c>
      <c r="O58" s="112">
        <f t="shared" si="1"/>
        <v>-9.9999999999909051E-3</v>
      </c>
      <c r="P58">
        <v>83.996050404363373</v>
      </c>
      <c r="Q58">
        <v>45.587856403987217</v>
      </c>
      <c r="R58">
        <v>4.9997649050216291</v>
      </c>
      <c r="S58">
        <v>22.998918563099494</v>
      </c>
      <c r="T58">
        <v>55.08740972352831</v>
      </c>
      <c r="U58" s="114">
        <f t="shared" si="2"/>
        <v>212.67000000000004</v>
      </c>
      <c r="V58" s="112">
        <f t="shared" si="3"/>
        <v>0</v>
      </c>
      <c r="Y58">
        <f>BAWANA!AW58+BAWANA!AX58</f>
        <v>25.33</v>
      </c>
      <c r="Z58">
        <f>BAWANA!BD58+BAWANA!BE58</f>
        <v>32</v>
      </c>
      <c r="AA58">
        <f>BAWANA!X58+BAWANA!Y58</f>
        <v>25.33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212.67000000000002</v>
      </c>
      <c r="E59">
        <f>BAWANA!AM59</f>
        <v>0</v>
      </c>
      <c r="F59">
        <f t="shared" si="4"/>
        <v>256</v>
      </c>
      <c r="G59">
        <f t="shared" si="5"/>
        <v>212.67000000000002</v>
      </c>
      <c r="H59" s="112"/>
      <c r="I59">
        <f>BRPL_EOD!AI59+BRPL_EOD!AJ59</f>
        <v>84</v>
      </c>
      <c r="J59">
        <f>BYPL_EOD!AI59+BYPL_EOD!AJ59</f>
        <v>45.59</v>
      </c>
      <c r="K59">
        <f>MES_EOD!AI59+MES_EOD!AJ59</f>
        <v>5</v>
      </c>
      <c r="L59">
        <f>NDMC_EOD!AI59+NDMC_EOD!AJ59</f>
        <v>23</v>
      </c>
      <c r="M59">
        <f>TPDDL_EOD!AI59+TPDDL_EOD!AJ59</f>
        <v>55.09</v>
      </c>
      <c r="N59">
        <f t="shared" si="0"/>
        <v>212.68</v>
      </c>
      <c r="O59" s="112">
        <f t="shared" si="1"/>
        <v>-9.9999999999909051E-3</v>
      </c>
      <c r="P59">
        <v>83.996050404363373</v>
      </c>
      <c r="Q59">
        <v>45.587856403987217</v>
      </c>
      <c r="R59">
        <v>4.9997649050216291</v>
      </c>
      <c r="S59">
        <v>22.998918563099494</v>
      </c>
      <c r="T59">
        <v>55.08740972352831</v>
      </c>
      <c r="U59" s="114">
        <f t="shared" si="2"/>
        <v>212.67000000000004</v>
      </c>
      <c r="V59" s="112">
        <f t="shared" si="3"/>
        <v>0</v>
      </c>
      <c r="Y59">
        <f>BAWANA!AW59+BAWANA!AX59</f>
        <v>25.33</v>
      </c>
      <c r="Z59">
        <f>BAWANA!BD59+BAWANA!BE59</f>
        <v>32</v>
      </c>
      <c r="AA59">
        <f>BAWANA!X59+BAWANA!Y59</f>
        <v>25.33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212.67000000000002</v>
      </c>
      <c r="E60">
        <f>BAWANA!AM60</f>
        <v>0</v>
      </c>
      <c r="F60">
        <f t="shared" si="4"/>
        <v>256</v>
      </c>
      <c r="G60">
        <f t="shared" si="5"/>
        <v>212.67000000000002</v>
      </c>
      <c r="H60" s="112"/>
      <c r="I60">
        <f>BRPL_EOD!AI60+BRPL_EOD!AJ60</f>
        <v>84</v>
      </c>
      <c r="J60">
        <f>BYPL_EOD!AI60+BYPL_EOD!AJ60</f>
        <v>45.59</v>
      </c>
      <c r="K60">
        <f>MES_EOD!AI60+MES_EOD!AJ60</f>
        <v>5</v>
      </c>
      <c r="L60">
        <f>NDMC_EOD!AI60+NDMC_EOD!AJ60</f>
        <v>23</v>
      </c>
      <c r="M60">
        <f>TPDDL_EOD!AI60+TPDDL_EOD!AJ60</f>
        <v>55.09</v>
      </c>
      <c r="N60">
        <f t="shared" si="0"/>
        <v>212.68</v>
      </c>
      <c r="O60" s="112">
        <f t="shared" si="1"/>
        <v>-9.9999999999909051E-3</v>
      </c>
      <c r="P60">
        <v>83.996050404363373</v>
      </c>
      <c r="Q60">
        <v>45.587856403987217</v>
      </c>
      <c r="R60">
        <v>4.9997649050216291</v>
      </c>
      <c r="S60">
        <v>22.998918563099494</v>
      </c>
      <c r="T60">
        <v>55.08740972352831</v>
      </c>
      <c r="U60" s="114">
        <f t="shared" si="2"/>
        <v>212.67000000000004</v>
      </c>
      <c r="V60" s="112">
        <f t="shared" si="3"/>
        <v>0</v>
      </c>
      <c r="Y60">
        <f>BAWANA!AW60+BAWANA!AX60</f>
        <v>25.33</v>
      </c>
      <c r="Z60">
        <f>BAWANA!BD60+BAWANA!BE60</f>
        <v>32</v>
      </c>
      <c r="AA60">
        <f>BAWANA!X60+BAWANA!Y60</f>
        <v>25.33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212.67000000000002</v>
      </c>
      <c r="E61">
        <f>BAWANA!AM61</f>
        <v>0</v>
      </c>
      <c r="F61">
        <f t="shared" si="4"/>
        <v>256</v>
      </c>
      <c r="G61">
        <f t="shared" si="5"/>
        <v>212.67000000000002</v>
      </c>
      <c r="H61" s="112"/>
      <c r="I61">
        <f>BRPL_EOD!AI61+BRPL_EOD!AJ61</f>
        <v>84</v>
      </c>
      <c r="J61">
        <f>BYPL_EOD!AI61+BYPL_EOD!AJ61</f>
        <v>45.59</v>
      </c>
      <c r="K61">
        <f>MES_EOD!AI61+MES_EOD!AJ61</f>
        <v>5</v>
      </c>
      <c r="L61">
        <f>NDMC_EOD!AI61+NDMC_EOD!AJ61</f>
        <v>23</v>
      </c>
      <c r="M61">
        <f>TPDDL_EOD!AI61+TPDDL_EOD!AJ61</f>
        <v>55.09</v>
      </c>
      <c r="N61">
        <f t="shared" si="0"/>
        <v>212.68</v>
      </c>
      <c r="O61" s="112">
        <f t="shared" si="1"/>
        <v>-9.9999999999909051E-3</v>
      </c>
      <c r="P61">
        <v>83.996050404363373</v>
      </c>
      <c r="Q61">
        <v>45.587856403987217</v>
      </c>
      <c r="R61">
        <v>4.9997649050216291</v>
      </c>
      <c r="S61">
        <v>22.998918563099494</v>
      </c>
      <c r="T61">
        <v>55.08740972352831</v>
      </c>
      <c r="U61" s="114">
        <f t="shared" si="2"/>
        <v>212.67000000000004</v>
      </c>
      <c r="V61" s="112">
        <f t="shared" si="3"/>
        <v>0</v>
      </c>
      <c r="Y61">
        <f>BAWANA!AW61+BAWANA!AX61</f>
        <v>25.33</v>
      </c>
      <c r="Z61">
        <f>BAWANA!BD61+BAWANA!BE61</f>
        <v>32</v>
      </c>
      <c r="AA61">
        <f>BAWANA!X61+BAWANA!Y61</f>
        <v>25.33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212.67000000000002</v>
      </c>
      <c r="E62">
        <f>BAWANA!AM62</f>
        <v>0</v>
      </c>
      <c r="F62">
        <f t="shared" si="4"/>
        <v>256</v>
      </c>
      <c r="G62">
        <f t="shared" si="5"/>
        <v>212.67000000000002</v>
      </c>
      <c r="H62" s="112"/>
      <c r="I62">
        <f>BRPL_EOD!AI62+BRPL_EOD!AJ62</f>
        <v>84</v>
      </c>
      <c r="J62">
        <f>BYPL_EOD!AI62+BYPL_EOD!AJ62</f>
        <v>45.59</v>
      </c>
      <c r="K62">
        <f>MES_EOD!AI62+MES_EOD!AJ62</f>
        <v>5</v>
      </c>
      <c r="L62">
        <f>NDMC_EOD!AI62+NDMC_EOD!AJ62</f>
        <v>23</v>
      </c>
      <c r="M62">
        <f>TPDDL_EOD!AI62+TPDDL_EOD!AJ62</f>
        <v>55.09</v>
      </c>
      <c r="N62">
        <f t="shared" si="0"/>
        <v>212.68</v>
      </c>
      <c r="O62" s="112">
        <f t="shared" si="1"/>
        <v>-9.9999999999909051E-3</v>
      </c>
      <c r="P62">
        <v>83.996050404363373</v>
      </c>
      <c r="Q62">
        <v>45.587856403987217</v>
      </c>
      <c r="R62">
        <v>4.9997649050216291</v>
      </c>
      <c r="S62">
        <v>22.998918563099494</v>
      </c>
      <c r="T62">
        <v>55.08740972352831</v>
      </c>
      <c r="U62" s="114">
        <f t="shared" si="2"/>
        <v>212.67000000000004</v>
      </c>
      <c r="V62" s="112">
        <f t="shared" si="3"/>
        <v>0</v>
      </c>
      <c r="Y62">
        <f>BAWANA!AW62+BAWANA!AX62</f>
        <v>25.33</v>
      </c>
      <c r="Z62">
        <f>BAWANA!BD62+BAWANA!BE62</f>
        <v>32</v>
      </c>
      <c r="AA62">
        <f>BAWANA!X62+BAWANA!Y62</f>
        <v>25.33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212.67000000000002</v>
      </c>
      <c r="E63">
        <f>BAWANA!AM63</f>
        <v>0</v>
      </c>
      <c r="F63">
        <f t="shared" si="4"/>
        <v>256</v>
      </c>
      <c r="G63">
        <f t="shared" si="5"/>
        <v>212.67000000000002</v>
      </c>
      <c r="H63" s="112"/>
      <c r="I63">
        <f>BRPL_EOD!AI63+BRPL_EOD!AJ63</f>
        <v>84</v>
      </c>
      <c r="J63">
        <f>BYPL_EOD!AI63+BYPL_EOD!AJ63</f>
        <v>45.59</v>
      </c>
      <c r="K63">
        <f>MES_EOD!AI63+MES_EOD!AJ63</f>
        <v>5</v>
      </c>
      <c r="L63">
        <f>NDMC_EOD!AI63+NDMC_EOD!AJ63</f>
        <v>23</v>
      </c>
      <c r="M63">
        <f>TPDDL_EOD!AI63+TPDDL_EOD!AJ63</f>
        <v>55.09</v>
      </c>
      <c r="N63">
        <f t="shared" si="0"/>
        <v>212.68</v>
      </c>
      <c r="O63" s="112">
        <f t="shared" si="1"/>
        <v>-9.9999999999909051E-3</v>
      </c>
      <c r="P63">
        <v>83.996050404363373</v>
      </c>
      <c r="Q63">
        <v>45.587856403987217</v>
      </c>
      <c r="R63">
        <v>4.9997649050216291</v>
      </c>
      <c r="S63">
        <v>22.998918563099494</v>
      </c>
      <c r="T63">
        <v>55.08740972352831</v>
      </c>
      <c r="U63" s="114">
        <f t="shared" si="2"/>
        <v>212.67000000000004</v>
      </c>
      <c r="V63" s="112">
        <f t="shared" si="3"/>
        <v>0</v>
      </c>
      <c r="Y63">
        <f>BAWANA!AW63+BAWANA!AX63</f>
        <v>25.33</v>
      </c>
      <c r="Z63">
        <f>BAWANA!BD63+BAWANA!BE63</f>
        <v>32</v>
      </c>
      <c r="AA63">
        <f>BAWANA!X63+BAWANA!Y63</f>
        <v>25.33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212.67000000000002</v>
      </c>
      <c r="E64">
        <f>BAWANA!AM64</f>
        <v>0</v>
      </c>
      <c r="F64">
        <f t="shared" si="4"/>
        <v>256</v>
      </c>
      <c r="G64">
        <f t="shared" si="5"/>
        <v>212.67000000000002</v>
      </c>
      <c r="H64" s="112"/>
      <c r="I64">
        <f>BRPL_EOD!AI64+BRPL_EOD!AJ64</f>
        <v>84</v>
      </c>
      <c r="J64">
        <f>BYPL_EOD!AI64+BYPL_EOD!AJ64</f>
        <v>45.59</v>
      </c>
      <c r="K64">
        <f>MES_EOD!AI64+MES_EOD!AJ64</f>
        <v>5</v>
      </c>
      <c r="L64">
        <f>NDMC_EOD!AI64+NDMC_EOD!AJ64</f>
        <v>23</v>
      </c>
      <c r="M64">
        <f>TPDDL_EOD!AI64+TPDDL_EOD!AJ64</f>
        <v>55.09</v>
      </c>
      <c r="N64">
        <f t="shared" si="0"/>
        <v>212.68</v>
      </c>
      <c r="O64" s="112">
        <f t="shared" si="1"/>
        <v>-9.9999999999909051E-3</v>
      </c>
      <c r="P64">
        <v>83.996050404363373</v>
      </c>
      <c r="Q64">
        <v>45.587856403987217</v>
      </c>
      <c r="R64">
        <v>4.9997649050216291</v>
      </c>
      <c r="S64">
        <v>22.998918563099494</v>
      </c>
      <c r="T64">
        <v>55.08740972352831</v>
      </c>
      <c r="U64" s="114">
        <f t="shared" si="2"/>
        <v>212.67000000000004</v>
      </c>
      <c r="V64" s="112">
        <f t="shared" si="3"/>
        <v>0</v>
      </c>
      <c r="Y64">
        <f>BAWANA!AW64+BAWANA!AX64</f>
        <v>25.33</v>
      </c>
      <c r="Z64">
        <f>BAWANA!BD64+BAWANA!BE64</f>
        <v>32</v>
      </c>
      <c r="AA64">
        <f>BAWANA!X64+BAWANA!Y64</f>
        <v>25.33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217.12</v>
      </c>
      <c r="E65">
        <f>BAWANA!AM65</f>
        <v>0</v>
      </c>
      <c r="F65">
        <f t="shared" si="4"/>
        <v>256</v>
      </c>
      <c r="G65">
        <f t="shared" si="5"/>
        <v>217.12</v>
      </c>
      <c r="H65" s="112"/>
      <c r="I65">
        <f>BRPL_EOD!AI65+BRPL_EOD!AJ65</f>
        <v>84</v>
      </c>
      <c r="J65">
        <f>BYPL_EOD!AI65+BYPL_EOD!AJ65</f>
        <v>47.6</v>
      </c>
      <c r="K65">
        <f>MES_EOD!AI65+MES_EOD!AJ65</f>
        <v>5</v>
      </c>
      <c r="L65">
        <f>NDMC_EOD!AI65+NDMC_EOD!AJ65</f>
        <v>23</v>
      </c>
      <c r="M65">
        <f>TPDDL_EOD!AI65+TPDDL_EOD!AJ65</f>
        <v>57.52</v>
      </c>
      <c r="N65">
        <f t="shared" si="0"/>
        <v>217.12</v>
      </c>
      <c r="O65" s="112">
        <f t="shared" si="1"/>
        <v>0</v>
      </c>
      <c r="P65">
        <v>84</v>
      </c>
      <c r="Q65">
        <v>47.6</v>
      </c>
      <c r="R65">
        <v>5</v>
      </c>
      <c r="S65">
        <v>23</v>
      </c>
      <c r="T65">
        <v>57.52</v>
      </c>
      <c r="U65" s="114">
        <f t="shared" si="2"/>
        <v>217.12</v>
      </c>
      <c r="V65" s="112">
        <f t="shared" si="3"/>
        <v>0</v>
      </c>
      <c r="Y65">
        <f>BAWANA!AW65+BAWANA!AX65</f>
        <v>26.44</v>
      </c>
      <c r="Z65">
        <f>BAWANA!BD65+BAWANA!BE65</f>
        <v>26.44</v>
      </c>
      <c r="AA65">
        <f>BAWANA!X65+BAWANA!Y65</f>
        <v>26.44</v>
      </c>
      <c r="AB65">
        <f>BAWANA!AE65+BAWANA!AF65</f>
        <v>26.44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217.12</v>
      </c>
      <c r="E66">
        <f>BAWANA!AM66</f>
        <v>0</v>
      </c>
      <c r="F66">
        <f t="shared" si="4"/>
        <v>256</v>
      </c>
      <c r="G66">
        <f t="shared" si="5"/>
        <v>217.12</v>
      </c>
      <c r="H66" s="112"/>
      <c r="I66">
        <f>BRPL_EOD!AI66+BRPL_EOD!AJ66</f>
        <v>84</v>
      </c>
      <c r="J66">
        <f>BYPL_EOD!AI66+BYPL_EOD!AJ66</f>
        <v>47.6</v>
      </c>
      <c r="K66">
        <f>MES_EOD!AI66+MES_EOD!AJ66</f>
        <v>5</v>
      </c>
      <c r="L66">
        <f>NDMC_EOD!AI66+NDMC_EOD!AJ66</f>
        <v>23</v>
      </c>
      <c r="M66">
        <f>TPDDL_EOD!AI66+TPDDL_EOD!AJ66</f>
        <v>57.52</v>
      </c>
      <c r="N66">
        <f t="shared" si="0"/>
        <v>217.12</v>
      </c>
      <c r="O66" s="112">
        <f t="shared" si="1"/>
        <v>0</v>
      </c>
      <c r="P66">
        <v>84</v>
      </c>
      <c r="Q66">
        <v>47.6</v>
      </c>
      <c r="R66">
        <v>5</v>
      </c>
      <c r="S66">
        <v>23</v>
      </c>
      <c r="T66">
        <v>57.52</v>
      </c>
      <c r="U66" s="114">
        <f t="shared" si="2"/>
        <v>217.12</v>
      </c>
      <c r="V66" s="112">
        <f t="shared" si="3"/>
        <v>0</v>
      </c>
      <c r="Y66">
        <f>BAWANA!AW66+BAWANA!AX66</f>
        <v>26.44</v>
      </c>
      <c r="Z66">
        <f>BAWANA!BD66+BAWANA!BE66</f>
        <v>26.44</v>
      </c>
      <c r="AA66">
        <f>BAWANA!X66+BAWANA!Y66</f>
        <v>26.44</v>
      </c>
      <c r="AB66">
        <f>BAWANA!AE66+BAWANA!AF66</f>
        <v>26.44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217.12</v>
      </c>
      <c r="E67">
        <f>BAWANA!AM67</f>
        <v>0</v>
      </c>
      <c r="F67">
        <f t="shared" si="4"/>
        <v>256</v>
      </c>
      <c r="G67">
        <f t="shared" si="5"/>
        <v>217.12</v>
      </c>
      <c r="H67" s="112"/>
      <c r="I67">
        <f>BRPL_EOD!AI67+BRPL_EOD!AJ67</f>
        <v>84</v>
      </c>
      <c r="J67">
        <f>BYPL_EOD!AI67+BYPL_EOD!AJ67</f>
        <v>47.6</v>
      </c>
      <c r="K67">
        <f>MES_EOD!AI67+MES_EOD!AJ67</f>
        <v>5</v>
      </c>
      <c r="L67">
        <f>NDMC_EOD!AI67+NDMC_EOD!AJ67</f>
        <v>23</v>
      </c>
      <c r="M67">
        <f>TPDDL_EOD!AI67+TPDDL_EOD!AJ67</f>
        <v>57.52</v>
      </c>
      <c r="N67">
        <f t="shared" ref="N67:N98" si="7">SUM(I67:M67)</f>
        <v>217.12</v>
      </c>
      <c r="O67" s="112">
        <f t="shared" ref="O67:O98" si="8">G67-N67</f>
        <v>0</v>
      </c>
      <c r="P67">
        <v>84</v>
      </c>
      <c r="Q67">
        <v>47.6</v>
      </c>
      <c r="R67">
        <v>5</v>
      </c>
      <c r="S67">
        <v>23</v>
      </c>
      <c r="T67">
        <v>57.52</v>
      </c>
      <c r="U67" s="114">
        <f t="shared" ref="U67:U98" si="9">SUM(P67:T67)</f>
        <v>217.12</v>
      </c>
      <c r="V67" s="112">
        <f t="shared" ref="V67:V99" si="10">G67-U67</f>
        <v>0</v>
      </c>
      <c r="Y67">
        <f>BAWANA!AW67+BAWANA!AX67</f>
        <v>26.44</v>
      </c>
      <c r="Z67">
        <f>BAWANA!BD67+BAWANA!BE67</f>
        <v>26.44</v>
      </c>
      <c r="AA67">
        <f>BAWANA!X67+BAWANA!Y67</f>
        <v>26.44</v>
      </c>
      <c r="AB67">
        <f>BAWANA!AE67+BAWANA!AF67</f>
        <v>26.44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217.12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217.12</v>
      </c>
      <c r="H68" s="112"/>
      <c r="I68">
        <f>BRPL_EOD!AI68+BRPL_EOD!AJ68</f>
        <v>84</v>
      </c>
      <c r="J68">
        <f>BYPL_EOD!AI68+BYPL_EOD!AJ68</f>
        <v>47.6</v>
      </c>
      <c r="K68">
        <f>MES_EOD!AI68+MES_EOD!AJ68</f>
        <v>5</v>
      </c>
      <c r="L68">
        <f>NDMC_EOD!AI68+NDMC_EOD!AJ68</f>
        <v>23</v>
      </c>
      <c r="M68">
        <f>TPDDL_EOD!AI68+TPDDL_EOD!AJ68</f>
        <v>57.52</v>
      </c>
      <c r="N68">
        <f t="shared" si="7"/>
        <v>217.12</v>
      </c>
      <c r="O68" s="112">
        <f t="shared" si="8"/>
        <v>0</v>
      </c>
      <c r="P68">
        <v>84</v>
      </c>
      <c r="Q68">
        <v>47.6</v>
      </c>
      <c r="R68">
        <v>5</v>
      </c>
      <c r="S68">
        <v>23</v>
      </c>
      <c r="T68">
        <v>57.52</v>
      </c>
      <c r="U68" s="114">
        <f t="shared" si="9"/>
        <v>217.12</v>
      </c>
      <c r="V68" s="112">
        <f t="shared" si="10"/>
        <v>0</v>
      </c>
      <c r="Y68">
        <f>BAWANA!AW68+BAWANA!AX68</f>
        <v>26.44</v>
      </c>
      <c r="Z68">
        <f>BAWANA!BD68+BAWANA!BE68</f>
        <v>26.44</v>
      </c>
      <c r="AA68">
        <f>BAWANA!X68+BAWANA!Y68</f>
        <v>26.44</v>
      </c>
      <c r="AB68">
        <f>BAWANA!AE68+BAWANA!AF68</f>
        <v>26.44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217.12</v>
      </c>
      <c r="E69">
        <f>BAWANA!AM69</f>
        <v>0</v>
      </c>
      <c r="F69">
        <f t="shared" si="11"/>
        <v>256</v>
      </c>
      <c r="G69">
        <f t="shared" si="12"/>
        <v>217.12</v>
      </c>
      <c r="H69" s="112"/>
      <c r="I69">
        <f>BRPL_EOD!AI69+BRPL_EOD!AJ69</f>
        <v>84</v>
      </c>
      <c r="J69">
        <f>BYPL_EOD!AI69+BYPL_EOD!AJ69</f>
        <v>47.6</v>
      </c>
      <c r="K69">
        <f>MES_EOD!AI69+MES_EOD!AJ69</f>
        <v>5</v>
      </c>
      <c r="L69">
        <f>NDMC_EOD!AI69+NDMC_EOD!AJ69</f>
        <v>23</v>
      </c>
      <c r="M69">
        <f>TPDDL_EOD!AI69+TPDDL_EOD!AJ69</f>
        <v>57.52</v>
      </c>
      <c r="N69">
        <f t="shared" si="7"/>
        <v>217.12</v>
      </c>
      <c r="O69" s="112">
        <f t="shared" si="8"/>
        <v>0</v>
      </c>
      <c r="P69">
        <v>84</v>
      </c>
      <c r="Q69">
        <v>47.6</v>
      </c>
      <c r="R69">
        <v>5</v>
      </c>
      <c r="S69">
        <v>23</v>
      </c>
      <c r="T69">
        <v>57.52</v>
      </c>
      <c r="U69" s="114">
        <f t="shared" si="9"/>
        <v>217.12</v>
      </c>
      <c r="V69" s="112">
        <f t="shared" si="10"/>
        <v>0</v>
      </c>
      <c r="Y69">
        <f>BAWANA!AW69+BAWANA!AX69</f>
        <v>26.44</v>
      </c>
      <c r="Z69">
        <f>BAWANA!BD69+BAWANA!BE69</f>
        <v>26.44</v>
      </c>
      <c r="AA69">
        <f>BAWANA!X69+BAWANA!Y69</f>
        <v>26.44</v>
      </c>
      <c r="AB69">
        <f>BAWANA!AE69+BAWANA!AF69</f>
        <v>26.44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217.12</v>
      </c>
      <c r="E70">
        <f>BAWANA!AM70</f>
        <v>0</v>
      </c>
      <c r="F70">
        <f t="shared" si="11"/>
        <v>256</v>
      </c>
      <c r="G70">
        <f t="shared" si="12"/>
        <v>217.12</v>
      </c>
      <c r="H70" s="112"/>
      <c r="I70">
        <f>BRPL_EOD!AI70+BRPL_EOD!AJ70</f>
        <v>84</v>
      </c>
      <c r="J70">
        <f>BYPL_EOD!AI70+BYPL_EOD!AJ70</f>
        <v>47.6</v>
      </c>
      <c r="K70">
        <f>MES_EOD!AI70+MES_EOD!AJ70</f>
        <v>5</v>
      </c>
      <c r="L70">
        <f>NDMC_EOD!AI70+NDMC_EOD!AJ70</f>
        <v>23</v>
      </c>
      <c r="M70">
        <f>TPDDL_EOD!AI70+TPDDL_EOD!AJ70</f>
        <v>57.52</v>
      </c>
      <c r="N70">
        <f t="shared" si="7"/>
        <v>217.12</v>
      </c>
      <c r="O70" s="112">
        <f t="shared" si="8"/>
        <v>0</v>
      </c>
      <c r="P70">
        <v>84</v>
      </c>
      <c r="Q70">
        <v>47.6</v>
      </c>
      <c r="R70">
        <v>5</v>
      </c>
      <c r="S70">
        <v>23</v>
      </c>
      <c r="T70">
        <v>57.52</v>
      </c>
      <c r="U70" s="114">
        <f t="shared" si="9"/>
        <v>217.12</v>
      </c>
      <c r="V70" s="112">
        <f t="shared" si="10"/>
        <v>0</v>
      </c>
      <c r="Y70">
        <f>BAWANA!AW70+BAWANA!AX70</f>
        <v>26.44</v>
      </c>
      <c r="Z70">
        <f>BAWANA!BD70+BAWANA!BE70</f>
        <v>26.44</v>
      </c>
      <c r="AA70">
        <f>BAWANA!X70+BAWANA!Y70</f>
        <v>26.44</v>
      </c>
      <c r="AB70">
        <f>BAWANA!AE70+BAWANA!AF70</f>
        <v>26.44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217.12</v>
      </c>
      <c r="E71">
        <f>BAWANA!AM71</f>
        <v>0</v>
      </c>
      <c r="F71">
        <f t="shared" si="11"/>
        <v>256</v>
      </c>
      <c r="G71">
        <f t="shared" si="12"/>
        <v>217.12</v>
      </c>
      <c r="H71" s="112"/>
      <c r="I71">
        <f>BRPL_EOD!AI71+BRPL_EOD!AJ71</f>
        <v>84</v>
      </c>
      <c r="J71">
        <f>BYPL_EOD!AI71+BYPL_EOD!AJ71</f>
        <v>47.6</v>
      </c>
      <c r="K71">
        <f>MES_EOD!AI71+MES_EOD!AJ71</f>
        <v>5</v>
      </c>
      <c r="L71">
        <f>NDMC_EOD!AI71+NDMC_EOD!AJ71</f>
        <v>23</v>
      </c>
      <c r="M71">
        <f>TPDDL_EOD!AI71+TPDDL_EOD!AJ71</f>
        <v>57.52</v>
      </c>
      <c r="N71">
        <f t="shared" si="7"/>
        <v>217.12</v>
      </c>
      <c r="O71" s="112">
        <f t="shared" si="8"/>
        <v>0</v>
      </c>
      <c r="P71">
        <v>84</v>
      </c>
      <c r="Q71">
        <v>47.6</v>
      </c>
      <c r="R71">
        <v>5</v>
      </c>
      <c r="S71">
        <v>23</v>
      </c>
      <c r="T71">
        <v>57.52</v>
      </c>
      <c r="U71" s="114">
        <f t="shared" si="9"/>
        <v>217.12</v>
      </c>
      <c r="V71" s="112">
        <f t="shared" si="10"/>
        <v>0</v>
      </c>
      <c r="Y71">
        <f>BAWANA!AW71+BAWANA!AX71</f>
        <v>26.44</v>
      </c>
      <c r="Z71">
        <f>BAWANA!BD71+BAWANA!BE71</f>
        <v>26.44</v>
      </c>
      <c r="AA71">
        <f>BAWANA!X71+BAWANA!Y71</f>
        <v>26.44</v>
      </c>
      <c r="AB71">
        <f>BAWANA!AE71+BAWANA!AF71</f>
        <v>26.44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217.12</v>
      </c>
      <c r="E72">
        <f>BAWANA!AM72</f>
        <v>0</v>
      </c>
      <c r="F72">
        <f t="shared" si="11"/>
        <v>256</v>
      </c>
      <c r="G72">
        <f t="shared" si="12"/>
        <v>217.12</v>
      </c>
      <c r="H72" s="112"/>
      <c r="I72">
        <f>BRPL_EOD!AI72+BRPL_EOD!AJ72</f>
        <v>84</v>
      </c>
      <c r="J72">
        <f>BYPL_EOD!AI72+BYPL_EOD!AJ72</f>
        <v>47.6</v>
      </c>
      <c r="K72">
        <f>MES_EOD!AI72+MES_EOD!AJ72</f>
        <v>5</v>
      </c>
      <c r="L72">
        <f>NDMC_EOD!AI72+NDMC_EOD!AJ72</f>
        <v>23</v>
      </c>
      <c r="M72">
        <f>TPDDL_EOD!AI72+TPDDL_EOD!AJ72</f>
        <v>57.52</v>
      </c>
      <c r="N72">
        <f t="shared" si="7"/>
        <v>217.12</v>
      </c>
      <c r="O72" s="112">
        <f t="shared" si="8"/>
        <v>0</v>
      </c>
      <c r="P72">
        <v>84</v>
      </c>
      <c r="Q72">
        <v>47.6</v>
      </c>
      <c r="R72">
        <v>5</v>
      </c>
      <c r="S72">
        <v>23</v>
      </c>
      <c r="T72">
        <v>57.52</v>
      </c>
      <c r="U72" s="114">
        <f t="shared" si="9"/>
        <v>217.12</v>
      </c>
      <c r="V72" s="112">
        <f t="shared" si="10"/>
        <v>0</v>
      </c>
      <c r="Y72">
        <f>BAWANA!AW72+BAWANA!AX72</f>
        <v>26.44</v>
      </c>
      <c r="Z72">
        <f>BAWANA!BD72+BAWANA!BE72</f>
        <v>26.44</v>
      </c>
      <c r="AA72">
        <f>BAWANA!X72+BAWANA!Y72</f>
        <v>26.44</v>
      </c>
      <c r="AB72">
        <f>BAWANA!AE72+BAWANA!AF72</f>
        <v>26.44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217.12</v>
      </c>
      <c r="E73">
        <f>BAWANA!AM73</f>
        <v>0</v>
      </c>
      <c r="F73">
        <f t="shared" si="11"/>
        <v>256</v>
      </c>
      <c r="G73">
        <f t="shared" si="12"/>
        <v>217.12</v>
      </c>
      <c r="H73" s="112"/>
      <c r="I73">
        <f>BRPL_EOD!AI73+BRPL_EOD!AJ73</f>
        <v>84</v>
      </c>
      <c r="J73">
        <f>BYPL_EOD!AI73+BYPL_EOD!AJ73</f>
        <v>47.6</v>
      </c>
      <c r="K73">
        <f>MES_EOD!AI73+MES_EOD!AJ73</f>
        <v>5</v>
      </c>
      <c r="L73">
        <f>NDMC_EOD!AI73+NDMC_EOD!AJ73</f>
        <v>23</v>
      </c>
      <c r="M73">
        <f>TPDDL_EOD!AI73+TPDDL_EOD!AJ73</f>
        <v>57.52</v>
      </c>
      <c r="N73">
        <f t="shared" si="7"/>
        <v>217.12</v>
      </c>
      <c r="O73" s="112">
        <f t="shared" si="8"/>
        <v>0</v>
      </c>
      <c r="P73">
        <v>84</v>
      </c>
      <c r="Q73">
        <v>47.6</v>
      </c>
      <c r="R73">
        <v>5</v>
      </c>
      <c r="S73">
        <v>23</v>
      </c>
      <c r="T73">
        <v>57.52</v>
      </c>
      <c r="U73" s="114">
        <f t="shared" si="9"/>
        <v>217.12</v>
      </c>
      <c r="V73" s="112">
        <f t="shared" si="10"/>
        <v>0</v>
      </c>
      <c r="Y73">
        <f>BAWANA!AW73+BAWANA!AX73</f>
        <v>26.44</v>
      </c>
      <c r="Z73">
        <f>BAWANA!BD73+BAWANA!BE73</f>
        <v>26.44</v>
      </c>
      <c r="AA73">
        <f>BAWANA!X73+BAWANA!Y73</f>
        <v>26.44</v>
      </c>
      <c r="AB73">
        <f>BAWANA!AE73+BAWANA!AF73</f>
        <v>26.44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217.12</v>
      </c>
      <c r="E74">
        <f>BAWANA!AM74</f>
        <v>0</v>
      </c>
      <c r="F74">
        <f t="shared" si="11"/>
        <v>256</v>
      </c>
      <c r="G74">
        <f t="shared" si="12"/>
        <v>217.12</v>
      </c>
      <c r="H74" s="112"/>
      <c r="I74">
        <f>BRPL_EOD!AI74+BRPL_EOD!AJ74</f>
        <v>84</v>
      </c>
      <c r="J74">
        <f>BYPL_EOD!AI74+BYPL_EOD!AJ74</f>
        <v>47.6</v>
      </c>
      <c r="K74">
        <f>MES_EOD!AI74+MES_EOD!AJ74</f>
        <v>5</v>
      </c>
      <c r="L74">
        <f>NDMC_EOD!AI74+NDMC_EOD!AJ74</f>
        <v>23</v>
      </c>
      <c r="M74">
        <f>TPDDL_EOD!AI74+TPDDL_EOD!AJ74</f>
        <v>57.52</v>
      </c>
      <c r="N74">
        <f t="shared" si="7"/>
        <v>217.12</v>
      </c>
      <c r="O74" s="112">
        <f t="shared" si="8"/>
        <v>0</v>
      </c>
      <c r="P74">
        <v>84</v>
      </c>
      <c r="Q74">
        <v>47.6</v>
      </c>
      <c r="R74">
        <v>5</v>
      </c>
      <c r="S74">
        <v>23</v>
      </c>
      <c r="T74">
        <v>57.52</v>
      </c>
      <c r="U74" s="114">
        <f t="shared" si="9"/>
        <v>217.12</v>
      </c>
      <c r="V74" s="112">
        <f t="shared" si="10"/>
        <v>0</v>
      </c>
      <c r="Y74">
        <f>BAWANA!AW74+BAWANA!AX74</f>
        <v>26.44</v>
      </c>
      <c r="Z74">
        <f>BAWANA!BD74+BAWANA!BE74</f>
        <v>26.44</v>
      </c>
      <c r="AA74">
        <f>BAWANA!X74+BAWANA!Y74</f>
        <v>26.44</v>
      </c>
      <c r="AB74">
        <f>BAWANA!AE74+BAWANA!AF74</f>
        <v>26.44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217.12</v>
      </c>
      <c r="E75">
        <f>BAWANA!AM75</f>
        <v>0</v>
      </c>
      <c r="F75">
        <f t="shared" si="11"/>
        <v>256</v>
      </c>
      <c r="G75">
        <f t="shared" si="12"/>
        <v>217.12</v>
      </c>
      <c r="H75" s="112"/>
      <c r="I75">
        <f>BRPL_EOD!AI75+BRPL_EOD!AJ75</f>
        <v>84</v>
      </c>
      <c r="J75">
        <f>BYPL_EOD!AI75+BYPL_EOD!AJ75</f>
        <v>47.6</v>
      </c>
      <c r="K75">
        <f>MES_EOD!AI75+MES_EOD!AJ75</f>
        <v>5</v>
      </c>
      <c r="L75">
        <f>NDMC_EOD!AI75+NDMC_EOD!AJ75</f>
        <v>23</v>
      </c>
      <c r="M75">
        <f>TPDDL_EOD!AI75+TPDDL_EOD!AJ75</f>
        <v>57.52</v>
      </c>
      <c r="N75">
        <f t="shared" si="7"/>
        <v>217.12</v>
      </c>
      <c r="O75" s="112">
        <f t="shared" si="8"/>
        <v>0</v>
      </c>
      <c r="P75">
        <v>84</v>
      </c>
      <c r="Q75">
        <v>47.6</v>
      </c>
      <c r="R75">
        <v>5</v>
      </c>
      <c r="S75">
        <v>23</v>
      </c>
      <c r="T75">
        <v>57.52</v>
      </c>
      <c r="U75" s="114">
        <f t="shared" si="9"/>
        <v>217.12</v>
      </c>
      <c r="V75" s="112">
        <f t="shared" si="10"/>
        <v>0</v>
      </c>
      <c r="Y75">
        <f>BAWANA!AW75+BAWANA!AX75</f>
        <v>26.44</v>
      </c>
      <c r="Z75">
        <f>BAWANA!BD75+BAWANA!BE75</f>
        <v>26.44</v>
      </c>
      <c r="AA75">
        <f>BAWANA!X75+BAWANA!Y75</f>
        <v>26.44</v>
      </c>
      <c r="AB75">
        <f>BAWANA!AE75+BAWANA!AF75</f>
        <v>26.44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217.12</v>
      </c>
      <c r="E76">
        <f>BAWANA!AM76</f>
        <v>0</v>
      </c>
      <c r="F76">
        <f t="shared" si="11"/>
        <v>256</v>
      </c>
      <c r="G76">
        <f t="shared" si="12"/>
        <v>217.12</v>
      </c>
      <c r="H76" s="112"/>
      <c r="I76">
        <f>BRPL_EOD!AI76+BRPL_EOD!AJ76</f>
        <v>84</v>
      </c>
      <c r="J76">
        <f>BYPL_EOD!AI76+BYPL_EOD!AJ76</f>
        <v>47.6</v>
      </c>
      <c r="K76">
        <f>MES_EOD!AI76+MES_EOD!AJ76</f>
        <v>5</v>
      </c>
      <c r="L76">
        <f>NDMC_EOD!AI76+NDMC_EOD!AJ76</f>
        <v>23</v>
      </c>
      <c r="M76">
        <f>TPDDL_EOD!AI76+TPDDL_EOD!AJ76</f>
        <v>57.52</v>
      </c>
      <c r="N76">
        <f t="shared" si="7"/>
        <v>217.12</v>
      </c>
      <c r="O76" s="112">
        <f t="shared" si="8"/>
        <v>0</v>
      </c>
      <c r="P76">
        <v>84</v>
      </c>
      <c r="Q76">
        <v>47.6</v>
      </c>
      <c r="R76">
        <v>5</v>
      </c>
      <c r="S76">
        <v>23</v>
      </c>
      <c r="T76">
        <v>57.52</v>
      </c>
      <c r="U76" s="114">
        <f t="shared" si="9"/>
        <v>217.12</v>
      </c>
      <c r="V76" s="112">
        <f t="shared" si="10"/>
        <v>0</v>
      </c>
      <c r="Y76">
        <f>BAWANA!AW76+BAWANA!AX76</f>
        <v>26.44</v>
      </c>
      <c r="Z76">
        <f>BAWANA!BD76+BAWANA!BE76</f>
        <v>26.44</v>
      </c>
      <c r="AA76">
        <f>BAWANA!X76+BAWANA!Y76</f>
        <v>26.44</v>
      </c>
      <c r="AB76">
        <f>BAWANA!AE76+BAWANA!AF76</f>
        <v>26.44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217.12</v>
      </c>
      <c r="E77">
        <f>BAWANA!AM77</f>
        <v>0</v>
      </c>
      <c r="F77">
        <f t="shared" si="11"/>
        <v>256</v>
      </c>
      <c r="G77">
        <f t="shared" si="12"/>
        <v>217.12</v>
      </c>
      <c r="H77" s="112"/>
      <c r="I77">
        <f>BRPL_EOD!AI77+BRPL_EOD!AJ77</f>
        <v>84</v>
      </c>
      <c r="J77">
        <f>BYPL_EOD!AI77+BYPL_EOD!AJ77</f>
        <v>47.6</v>
      </c>
      <c r="K77">
        <f>MES_EOD!AI77+MES_EOD!AJ77</f>
        <v>5</v>
      </c>
      <c r="L77">
        <f>NDMC_EOD!AI77+NDMC_EOD!AJ77</f>
        <v>23</v>
      </c>
      <c r="M77">
        <f>TPDDL_EOD!AI77+TPDDL_EOD!AJ77</f>
        <v>57.52</v>
      </c>
      <c r="N77">
        <f t="shared" si="7"/>
        <v>217.12</v>
      </c>
      <c r="O77" s="112">
        <f t="shared" si="8"/>
        <v>0</v>
      </c>
      <c r="P77">
        <v>84</v>
      </c>
      <c r="Q77">
        <v>47.6</v>
      </c>
      <c r="R77">
        <v>5</v>
      </c>
      <c r="S77">
        <v>23</v>
      </c>
      <c r="T77">
        <v>57.52</v>
      </c>
      <c r="U77" s="114">
        <f t="shared" si="9"/>
        <v>217.12</v>
      </c>
      <c r="V77" s="112">
        <f t="shared" si="10"/>
        <v>0</v>
      </c>
      <c r="Y77">
        <f>BAWANA!AW77+BAWANA!AX77</f>
        <v>26.44</v>
      </c>
      <c r="Z77">
        <f>BAWANA!BD77+BAWANA!BE77</f>
        <v>26.44</v>
      </c>
      <c r="AA77">
        <f>BAWANA!X77+BAWANA!Y77</f>
        <v>26.44</v>
      </c>
      <c r="AB77">
        <f>BAWANA!AE77+BAWANA!AF77</f>
        <v>26.44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226.60000000000002</v>
      </c>
      <c r="E78">
        <f>BAWANA!AM78</f>
        <v>0</v>
      </c>
      <c r="F78">
        <f t="shared" si="11"/>
        <v>256</v>
      </c>
      <c r="G78">
        <f t="shared" si="12"/>
        <v>226.60000000000002</v>
      </c>
      <c r="H78" s="112"/>
      <c r="I78">
        <f>BRPL_EOD!AI78+BRPL_EOD!AJ78</f>
        <v>84</v>
      </c>
      <c r="J78">
        <f>BYPL_EOD!AI78+BYPL_EOD!AJ78</f>
        <v>45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226.61</v>
      </c>
      <c r="O78" s="112">
        <f t="shared" si="8"/>
        <v>-9.9999999999909051E-3</v>
      </c>
      <c r="P78">
        <v>83.996293190944797</v>
      </c>
      <c r="Q78">
        <v>44.998014209434714</v>
      </c>
      <c r="R78">
        <v>4.9997793566038569</v>
      </c>
      <c r="S78">
        <v>22.998985040377743</v>
      </c>
      <c r="T78">
        <v>69.606928202638898</v>
      </c>
      <c r="U78" s="114">
        <f t="shared" si="9"/>
        <v>226.6</v>
      </c>
      <c r="V78" s="112">
        <f t="shared" si="10"/>
        <v>0</v>
      </c>
      <c r="Y78">
        <f>BAWANA!AW78+BAWANA!AX78</f>
        <v>21.7</v>
      </c>
      <c r="Z78">
        <f>BAWANA!BD78+BAWANA!BE78</f>
        <v>21.7</v>
      </c>
      <c r="AA78">
        <f>BAWANA!X78+BAWANA!Y78</f>
        <v>21.7</v>
      </c>
      <c r="AB78">
        <f>BAWANA!AE78+BAWANA!AF78</f>
        <v>21.7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226.61</v>
      </c>
      <c r="E79">
        <f>BAWANA!AM79</f>
        <v>0</v>
      </c>
      <c r="F79">
        <f t="shared" si="11"/>
        <v>256</v>
      </c>
      <c r="G79">
        <f t="shared" si="12"/>
        <v>226.61</v>
      </c>
      <c r="H79" s="112"/>
      <c r="I79">
        <f>BRPL_EOD!AI79+BRPL_EOD!AJ79</f>
        <v>84</v>
      </c>
      <c r="J79">
        <f>BYPL_EOD!AI79+BYPL_EOD!AJ79</f>
        <v>45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226.61</v>
      </c>
      <c r="O79" s="112">
        <f t="shared" si="8"/>
        <v>0</v>
      </c>
      <c r="P79">
        <v>84</v>
      </c>
      <c r="Q79">
        <v>45</v>
      </c>
      <c r="R79">
        <v>5</v>
      </c>
      <c r="S79">
        <v>23</v>
      </c>
      <c r="T79">
        <v>69.61</v>
      </c>
      <c r="U79" s="114">
        <f t="shared" si="9"/>
        <v>226.61</v>
      </c>
      <c r="V79" s="112">
        <f t="shared" si="10"/>
        <v>0</v>
      </c>
      <c r="Y79">
        <f>BAWANA!AW79+BAWANA!AX79</f>
        <v>32</v>
      </c>
      <c r="Z79">
        <f>BAWANA!BD79+BAWANA!BE79</f>
        <v>11.39</v>
      </c>
      <c r="AA79">
        <f>BAWANA!X79+BAWANA!Y79</f>
        <v>32</v>
      </c>
      <c r="AB79">
        <f>BAWANA!AE79+BAWANA!AF79</f>
        <v>11.39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226.61</v>
      </c>
      <c r="E80">
        <f>BAWANA!AM80</f>
        <v>0</v>
      </c>
      <c r="F80">
        <f t="shared" si="11"/>
        <v>256</v>
      </c>
      <c r="G80">
        <f t="shared" si="12"/>
        <v>226.61</v>
      </c>
      <c r="H80" s="112"/>
      <c r="I80">
        <f>BRPL_EOD!AI80+BRPL_EOD!AJ80</f>
        <v>84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226.61</v>
      </c>
      <c r="O80" s="112">
        <f t="shared" si="8"/>
        <v>0</v>
      </c>
      <c r="P80">
        <v>84</v>
      </c>
      <c r="Q80">
        <v>45</v>
      </c>
      <c r="R80">
        <v>5</v>
      </c>
      <c r="S80">
        <v>23</v>
      </c>
      <c r="T80">
        <v>69.61</v>
      </c>
      <c r="U80" s="114">
        <f t="shared" si="9"/>
        <v>226.61</v>
      </c>
      <c r="V80" s="112">
        <f t="shared" si="10"/>
        <v>0</v>
      </c>
      <c r="Y80">
        <f>BAWANA!AW80+BAWANA!AX80</f>
        <v>32</v>
      </c>
      <c r="Z80">
        <f>BAWANA!BD80+BAWANA!BE80</f>
        <v>11.39</v>
      </c>
      <c r="AA80">
        <f>BAWANA!X80+BAWANA!Y80</f>
        <v>32</v>
      </c>
      <c r="AB80">
        <f>BAWANA!AE80+BAWANA!AF80</f>
        <v>11.39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222.61</v>
      </c>
      <c r="E81">
        <f>BAWANA!AM81</f>
        <v>0</v>
      </c>
      <c r="F81">
        <f t="shared" si="11"/>
        <v>256</v>
      </c>
      <c r="G81">
        <f t="shared" si="12"/>
        <v>222.61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50</v>
      </c>
      <c r="N81">
        <f t="shared" si="7"/>
        <v>222.61</v>
      </c>
      <c r="O81" s="112">
        <f t="shared" si="8"/>
        <v>0</v>
      </c>
      <c r="P81">
        <v>99.61</v>
      </c>
      <c r="Q81">
        <v>45</v>
      </c>
      <c r="R81">
        <v>5</v>
      </c>
      <c r="S81">
        <v>23</v>
      </c>
      <c r="T81">
        <v>50</v>
      </c>
      <c r="U81" s="114">
        <f t="shared" si="9"/>
        <v>222.61</v>
      </c>
      <c r="V81" s="112">
        <f t="shared" si="10"/>
        <v>0</v>
      </c>
      <c r="Y81">
        <f>BAWANA!AW81+BAWANA!AX81</f>
        <v>32</v>
      </c>
      <c r="Z81">
        <f>BAWANA!BD81+BAWANA!BE81</f>
        <v>15.39</v>
      </c>
      <c r="AA81">
        <f>BAWANA!X81+BAWANA!Y81</f>
        <v>32</v>
      </c>
      <c r="AB81">
        <f>BAWANA!AE81+BAWANA!AF81</f>
        <v>15.39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222.61</v>
      </c>
      <c r="E82">
        <f>BAWANA!AM82</f>
        <v>0</v>
      </c>
      <c r="F82">
        <f t="shared" si="11"/>
        <v>256</v>
      </c>
      <c r="G82">
        <f t="shared" si="12"/>
        <v>222.61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50</v>
      </c>
      <c r="N82">
        <f t="shared" si="7"/>
        <v>222.61</v>
      </c>
      <c r="O82" s="112">
        <f t="shared" si="8"/>
        <v>0</v>
      </c>
      <c r="P82">
        <v>99.61</v>
      </c>
      <c r="Q82">
        <v>45</v>
      </c>
      <c r="R82">
        <v>5</v>
      </c>
      <c r="S82">
        <v>23</v>
      </c>
      <c r="T82">
        <v>50</v>
      </c>
      <c r="U82" s="114">
        <f t="shared" si="9"/>
        <v>222.61</v>
      </c>
      <c r="V82" s="112">
        <f t="shared" si="10"/>
        <v>0</v>
      </c>
      <c r="Y82">
        <f>BAWANA!AW82+BAWANA!AX82</f>
        <v>32</v>
      </c>
      <c r="Z82">
        <f>BAWANA!BD82+BAWANA!BE82</f>
        <v>15.39</v>
      </c>
      <c r="AA82">
        <f>BAWANA!X82+BAWANA!Y82</f>
        <v>32</v>
      </c>
      <c r="AB82">
        <f>BAWANA!AE82+BAWANA!AF82</f>
        <v>15.39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242.21600000000001</v>
      </c>
      <c r="E83">
        <f>BAWANA!AM83</f>
        <v>0</v>
      </c>
      <c r="F83">
        <f t="shared" si="11"/>
        <v>256</v>
      </c>
      <c r="G83">
        <f t="shared" si="12"/>
        <v>242.21600000000001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242.22000000000003</v>
      </c>
      <c r="O83" s="112">
        <f t="shared" si="8"/>
        <v>-4.0000000000190994E-3</v>
      </c>
      <c r="P83">
        <v>99.608355049128889</v>
      </c>
      <c r="Q83">
        <v>44.999256873916273</v>
      </c>
      <c r="R83">
        <v>4.9999174304351408</v>
      </c>
      <c r="S83">
        <v>22.999620180001649</v>
      </c>
      <c r="T83">
        <v>69.608850466518035</v>
      </c>
      <c r="U83" s="114">
        <f t="shared" si="9"/>
        <v>242.21600000000001</v>
      </c>
      <c r="V83" s="112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242.21600000000001</v>
      </c>
      <c r="E84">
        <f>BAWANA!AM84</f>
        <v>0</v>
      </c>
      <c r="F84">
        <f t="shared" si="11"/>
        <v>256</v>
      </c>
      <c r="G84">
        <f t="shared" si="12"/>
        <v>242.21600000000001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242.22000000000003</v>
      </c>
      <c r="O84" s="112">
        <f t="shared" si="8"/>
        <v>-4.0000000000190994E-3</v>
      </c>
      <c r="P84">
        <v>99.608355049128889</v>
      </c>
      <c r="Q84">
        <v>44.999256873916273</v>
      </c>
      <c r="R84">
        <v>4.9999174304351408</v>
      </c>
      <c r="S84">
        <v>22.999620180001649</v>
      </c>
      <c r="T84">
        <v>69.608850466518035</v>
      </c>
      <c r="U84" s="114">
        <f t="shared" si="9"/>
        <v>242.21600000000001</v>
      </c>
      <c r="V84" s="112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222.61</v>
      </c>
      <c r="E85">
        <f>BAWANA!AM85</f>
        <v>0</v>
      </c>
      <c r="F85">
        <f t="shared" si="11"/>
        <v>256</v>
      </c>
      <c r="G85">
        <f t="shared" si="12"/>
        <v>222.61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23</v>
      </c>
      <c r="M85">
        <f>TPDDL_EOD!AI85+TPDDL_EOD!AJ85</f>
        <v>50</v>
      </c>
      <c r="N85">
        <f t="shared" si="7"/>
        <v>222.61</v>
      </c>
      <c r="O85" s="112">
        <f t="shared" si="8"/>
        <v>0</v>
      </c>
      <c r="P85">
        <v>99.61</v>
      </c>
      <c r="Q85">
        <v>45</v>
      </c>
      <c r="R85">
        <v>5</v>
      </c>
      <c r="S85">
        <v>23</v>
      </c>
      <c r="T85">
        <v>50</v>
      </c>
      <c r="U85" s="114">
        <f t="shared" si="9"/>
        <v>222.61</v>
      </c>
      <c r="V85" s="112">
        <f t="shared" si="10"/>
        <v>0</v>
      </c>
      <c r="Y85">
        <f>BAWANA!AW85+BAWANA!AX85</f>
        <v>32</v>
      </c>
      <c r="Z85">
        <f>BAWANA!BD85+BAWANA!BE85</f>
        <v>15.39</v>
      </c>
      <c r="AA85">
        <f>BAWANA!X85+BAWANA!Y85</f>
        <v>32</v>
      </c>
      <c r="AB85">
        <f>BAWANA!AE85+BAWANA!AF85</f>
        <v>15.39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222.61</v>
      </c>
      <c r="E86">
        <f>BAWANA!AM86</f>
        <v>0</v>
      </c>
      <c r="F86">
        <f t="shared" si="11"/>
        <v>256</v>
      </c>
      <c r="G86">
        <f t="shared" si="12"/>
        <v>222.61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23</v>
      </c>
      <c r="M86">
        <f>TPDDL_EOD!AI86+TPDDL_EOD!AJ86</f>
        <v>50</v>
      </c>
      <c r="N86">
        <f t="shared" si="7"/>
        <v>222.61</v>
      </c>
      <c r="O86" s="112">
        <f t="shared" si="8"/>
        <v>0</v>
      </c>
      <c r="P86">
        <v>99.61</v>
      </c>
      <c r="Q86">
        <v>45</v>
      </c>
      <c r="R86">
        <v>5</v>
      </c>
      <c r="S86">
        <v>23</v>
      </c>
      <c r="T86">
        <v>50</v>
      </c>
      <c r="U86" s="114">
        <f t="shared" si="9"/>
        <v>222.61</v>
      </c>
      <c r="V86" s="112">
        <f t="shared" si="10"/>
        <v>0</v>
      </c>
      <c r="Y86">
        <f>BAWANA!AW86+BAWANA!AX86</f>
        <v>32</v>
      </c>
      <c r="Z86">
        <f>BAWANA!BD86+BAWANA!BE86</f>
        <v>15.39</v>
      </c>
      <c r="AA86">
        <f>BAWANA!X86+BAWANA!Y86</f>
        <v>32</v>
      </c>
      <c r="AB86">
        <f>BAWANA!AE86+BAWANA!AF86</f>
        <v>15.39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222.61</v>
      </c>
      <c r="E87">
        <f>BAWANA!AM87</f>
        <v>0</v>
      </c>
      <c r="F87">
        <f t="shared" si="11"/>
        <v>256</v>
      </c>
      <c r="G87">
        <f t="shared" si="12"/>
        <v>222.61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23</v>
      </c>
      <c r="M87">
        <f>TPDDL_EOD!AI87+TPDDL_EOD!AJ87</f>
        <v>50</v>
      </c>
      <c r="N87">
        <f t="shared" si="7"/>
        <v>222.61</v>
      </c>
      <c r="O87" s="112">
        <f t="shared" si="8"/>
        <v>0</v>
      </c>
      <c r="P87">
        <v>99.61</v>
      </c>
      <c r="Q87">
        <v>45</v>
      </c>
      <c r="R87">
        <v>5</v>
      </c>
      <c r="S87">
        <v>23</v>
      </c>
      <c r="T87">
        <v>50</v>
      </c>
      <c r="U87" s="114">
        <f t="shared" si="9"/>
        <v>222.61</v>
      </c>
      <c r="V87" s="112">
        <f t="shared" si="10"/>
        <v>0</v>
      </c>
      <c r="Y87">
        <f>BAWANA!AW87+BAWANA!AX87</f>
        <v>32</v>
      </c>
      <c r="Z87">
        <f>BAWANA!BD87+BAWANA!BE87</f>
        <v>15.39</v>
      </c>
      <c r="AA87">
        <f>BAWANA!X87+BAWANA!Y87</f>
        <v>32</v>
      </c>
      <c r="AB87">
        <f>BAWANA!AE87+BAWANA!AF87</f>
        <v>15.39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222.61</v>
      </c>
      <c r="E88">
        <f>BAWANA!AM88</f>
        <v>0</v>
      </c>
      <c r="F88">
        <f t="shared" si="11"/>
        <v>256</v>
      </c>
      <c r="G88">
        <f t="shared" si="12"/>
        <v>222.61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23</v>
      </c>
      <c r="M88">
        <f>TPDDL_EOD!AI88+TPDDL_EOD!AJ88</f>
        <v>50</v>
      </c>
      <c r="N88">
        <f t="shared" si="7"/>
        <v>222.61</v>
      </c>
      <c r="O88" s="112">
        <f t="shared" si="8"/>
        <v>0</v>
      </c>
      <c r="P88">
        <v>99.61</v>
      </c>
      <c r="Q88">
        <v>45</v>
      </c>
      <c r="R88">
        <v>5</v>
      </c>
      <c r="S88">
        <v>23</v>
      </c>
      <c r="T88">
        <v>50</v>
      </c>
      <c r="U88" s="114">
        <f t="shared" si="9"/>
        <v>222.61</v>
      </c>
      <c r="V88" s="112">
        <f t="shared" si="10"/>
        <v>0</v>
      </c>
      <c r="Y88">
        <f>BAWANA!AW88+BAWANA!AX88</f>
        <v>32</v>
      </c>
      <c r="Z88">
        <f>BAWANA!BD88+BAWANA!BE88</f>
        <v>15.39</v>
      </c>
      <c r="AA88">
        <f>BAWANA!X88+BAWANA!Y88</f>
        <v>32</v>
      </c>
      <c r="AB88">
        <f>BAWANA!AE88+BAWANA!AF88</f>
        <v>15.39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222.61</v>
      </c>
      <c r="E89">
        <f>BAWANA!AM89</f>
        <v>0</v>
      </c>
      <c r="F89">
        <f t="shared" si="11"/>
        <v>256</v>
      </c>
      <c r="G89">
        <f t="shared" si="12"/>
        <v>222.61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</v>
      </c>
      <c r="L89">
        <f>NDMC_EOD!AI89+NDMC_EOD!AJ89</f>
        <v>23</v>
      </c>
      <c r="M89">
        <f>TPDDL_EOD!AI89+TPDDL_EOD!AJ89</f>
        <v>50</v>
      </c>
      <c r="N89">
        <f t="shared" si="7"/>
        <v>222.61</v>
      </c>
      <c r="O89" s="112">
        <f t="shared" si="8"/>
        <v>0</v>
      </c>
      <c r="P89">
        <v>99.61</v>
      </c>
      <c r="Q89">
        <v>45</v>
      </c>
      <c r="R89">
        <v>5</v>
      </c>
      <c r="S89">
        <v>23</v>
      </c>
      <c r="T89">
        <v>50</v>
      </c>
      <c r="U89" s="114">
        <f t="shared" si="9"/>
        <v>222.61</v>
      </c>
      <c r="V89" s="112">
        <f t="shared" si="10"/>
        <v>0</v>
      </c>
      <c r="Y89">
        <f>BAWANA!AW89+BAWANA!AX89</f>
        <v>32</v>
      </c>
      <c r="Z89">
        <f>BAWANA!BD89+BAWANA!BE89</f>
        <v>15.39</v>
      </c>
      <c r="AA89">
        <f>BAWANA!X89+BAWANA!Y89</f>
        <v>32</v>
      </c>
      <c r="AB89">
        <f>BAWANA!AE89+BAWANA!AF89</f>
        <v>15.39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222.61</v>
      </c>
      <c r="E90">
        <f>BAWANA!AM90</f>
        <v>0</v>
      </c>
      <c r="F90">
        <f t="shared" si="11"/>
        <v>256</v>
      </c>
      <c r="G90">
        <f t="shared" si="12"/>
        <v>222.61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</v>
      </c>
      <c r="L90">
        <f>NDMC_EOD!AI90+NDMC_EOD!AJ90</f>
        <v>23</v>
      </c>
      <c r="M90">
        <f>TPDDL_EOD!AI90+TPDDL_EOD!AJ90</f>
        <v>50</v>
      </c>
      <c r="N90">
        <f t="shared" si="7"/>
        <v>222.61</v>
      </c>
      <c r="O90" s="112">
        <f t="shared" si="8"/>
        <v>0</v>
      </c>
      <c r="P90">
        <v>99.61</v>
      </c>
      <c r="Q90">
        <v>45</v>
      </c>
      <c r="R90">
        <v>5</v>
      </c>
      <c r="S90">
        <v>23</v>
      </c>
      <c r="T90">
        <v>50</v>
      </c>
      <c r="U90" s="114">
        <f t="shared" si="9"/>
        <v>222.61</v>
      </c>
      <c r="V90" s="112">
        <f t="shared" si="10"/>
        <v>0</v>
      </c>
      <c r="Y90">
        <f>BAWANA!AW90+BAWANA!AX90</f>
        <v>32</v>
      </c>
      <c r="Z90">
        <f>BAWANA!BD90+BAWANA!BE90</f>
        <v>15.39</v>
      </c>
      <c r="AA90">
        <f>BAWANA!X90+BAWANA!Y90</f>
        <v>32</v>
      </c>
      <c r="AB90">
        <f>BAWANA!AE90+BAWANA!AF90</f>
        <v>15.39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242.21600000000001</v>
      </c>
      <c r="E91">
        <f>BAWANA!AM91</f>
        <v>0</v>
      </c>
      <c r="F91">
        <f t="shared" si="11"/>
        <v>256</v>
      </c>
      <c r="G91">
        <f t="shared" si="12"/>
        <v>242.21600000000001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</v>
      </c>
      <c r="L91">
        <f>NDMC_EOD!AI91+NDMC_EOD!AJ91</f>
        <v>23</v>
      </c>
      <c r="M91">
        <f>TPDDL_EOD!AI91+TPDDL_EOD!AJ91</f>
        <v>69.61</v>
      </c>
      <c r="N91">
        <f t="shared" si="7"/>
        <v>242.22000000000003</v>
      </c>
      <c r="O91" s="112">
        <f t="shared" si="8"/>
        <v>-4.0000000000190994E-3</v>
      </c>
      <c r="P91">
        <v>99.608355049128889</v>
      </c>
      <c r="Q91">
        <v>44.999256873916273</v>
      </c>
      <c r="R91">
        <v>4.9999174304351408</v>
      </c>
      <c r="S91">
        <v>22.999620180001649</v>
      </c>
      <c r="T91">
        <v>69.608850466518035</v>
      </c>
      <c r="U91" s="114">
        <f t="shared" si="9"/>
        <v>242.21600000000001</v>
      </c>
      <c r="V91" s="112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242.21600000000001</v>
      </c>
      <c r="E92">
        <f>BAWANA!AM92</f>
        <v>0</v>
      </c>
      <c r="F92">
        <f t="shared" si="11"/>
        <v>256</v>
      </c>
      <c r="G92">
        <f t="shared" si="12"/>
        <v>242.21600000000001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</v>
      </c>
      <c r="L92">
        <f>NDMC_EOD!AI92+NDMC_EOD!AJ92</f>
        <v>23</v>
      </c>
      <c r="M92">
        <f>TPDDL_EOD!AI92+TPDDL_EOD!AJ92</f>
        <v>69.61</v>
      </c>
      <c r="N92">
        <f t="shared" si="7"/>
        <v>242.22000000000003</v>
      </c>
      <c r="O92" s="112">
        <f t="shared" si="8"/>
        <v>-4.0000000000190994E-3</v>
      </c>
      <c r="P92">
        <v>99.608355049128889</v>
      </c>
      <c r="Q92">
        <v>44.999256873916273</v>
      </c>
      <c r="R92">
        <v>4.9999174304351408</v>
      </c>
      <c r="S92">
        <v>22.999620180001649</v>
      </c>
      <c r="T92">
        <v>69.608850466518035</v>
      </c>
      <c r="U92" s="114">
        <f t="shared" si="9"/>
        <v>242.21600000000001</v>
      </c>
      <c r="V92" s="112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242.21600000000001</v>
      </c>
      <c r="E93">
        <f>BAWANA!AM93</f>
        <v>0</v>
      </c>
      <c r="F93">
        <f t="shared" si="11"/>
        <v>256</v>
      </c>
      <c r="G93">
        <f t="shared" si="12"/>
        <v>242.21600000000001</v>
      </c>
      <c r="H93" s="112"/>
      <c r="I93">
        <f>BRPL_EOD!AI93+BRPL_EOD!AJ93</f>
        <v>99.61</v>
      </c>
      <c r="J93">
        <f>BYPL_EOD!AI93+BYPL_EOD!AJ93</f>
        <v>45</v>
      </c>
      <c r="K93">
        <f>MES_EOD!AI93+MES_EOD!AJ93</f>
        <v>5</v>
      </c>
      <c r="L93">
        <f>NDMC_EOD!AI93+NDMC_EOD!AJ93</f>
        <v>23</v>
      </c>
      <c r="M93">
        <f>TPDDL_EOD!AI93+TPDDL_EOD!AJ93</f>
        <v>69.61</v>
      </c>
      <c r="N93">
        <f t="shared" si="7"/>
        <v>242.22000000000003</v>
      </c>
      <c r="O93" s="112">
        <f t="shared" si="8"/>
        <v>-4.0000000000190994E-3</v>
      </c>
      <c r="P93">
        <v>99.608355049128889</v>
      </c>
      <c r="Q93">
        <v>44.999256873916273</v>
      </c>
      <c r="R93">
        <v>4.9999174304351408</v>
      </c>
      <c r="S93">
        <v>22.999620180001649</v>
      </c>
      <c r="T93">
        <v>69.608850466518035</v>
      </c>
      <c r="U93" s="114">
        <f t="shared" si="9"/>
        <v>242.21600000000001</v>
      </c>
      <c r="V93" s="112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242.21600000000001</v>
      </c>
      <c r="E94">
        <f>BAWANA!AM94</f>
        <v>0</v>
      </c>
      <c r="F94">
        <f t="shared" si="11"/>
        <v>256</v>
      </c>
      <c r="G94">
        <f t="shared" si="12"/>
        <v>242.21600000000001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</v>
      </c>
      <c r="L94">
        <f>NDMC_EOD!AI94+NDMC_EOD!AJ94</f>
        <v>23</v>
      </c>
      <c r="M94">
        <f>TPDDL_EOD!AI94+TPDDL_EOD!AJ94</f>
        <v>69.61</v>
      </c>
      <c r="N94">
        <f t="shared" si="7"/>
        <v>242.22000000000003</v>
      </c>
      <c r="O94" s="112">
        <f t="shared" si="8"/>
        <v>-4.0000000000190994E-3</v>
      </c>
      <c r="P94">
        <v>99.608355049128889</v>
      </c>
      <c r="Q94">
        <v>44.999256873916273</v>
      </c>
      <c r="R94">
        <v>4.9999174304351408</v>
      </c>
      <c r="S94">
        <v>22.999620180001649</v>
      </c>
      <c r="T94">
        <v>69.608850466518035</v>
      </c>
      <c r="U94" s="114">
        <f t="shared" si="9"/>
        <v>242.21600000000001</v>
      </c>
      <c r="V94" s="112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242.21600000000001</v>
      </c>
      <c r="E95">
        <f>BAWANA!AM95</f>
        <v>0</v>
      </c>
      <c r="F95">
        <f t="shared" si="11"/>
        <v>256</v>
      </c>
      <c r="G95">
        <f t="shared" si="12"/>
        <v>242.21600000000001</v>
      </c>
      <c r="H95" s="112"/>
      <c r="I95">
        <f>BRPL_EOD!AI95+BRPL_EOD!AJ95</f>
        <v>99.61</v>
      </c>
      <c r="J95">
        <f>BYPL_EOD!AI95+BYPL_EOD!AJ95</f>
        <v>45</v>
      </c>
      <c r="K95">
        <f>MES_EOD!AI95+MES_EOD!AJ95</f>
        <v>5</v>
      </c>
      <c r="L95">
        <f>NDMC_EOD!AI95+NDMC_EOD!AJ95</f>
        <v>23</v>
      </c>
      <c r="M95">
        <f>TPDDL_EOD!AI95+TPDDL_EOD!AJ95</f>
        <v>69.61</v>
      </c>
      <c r="N95">
        <f t="shared" si="7"/>
        <v>242.22000000000003</v>
      </c>
      <c r="O95" s="112">
        <f t="shared" si="8"/>
        <v>-4.0000000000190994E-3</v>
      </c>
      <c r="P95">
        <v>99.608355049128889</v>
      </c>
      <c r="Q95">
        <v>44.999256873916273</v>
      </c>
      <c r="R95">
        <v>4.9999174304351408</v>
      </c>
      <c r="S95">
        <v>22.999620180001649</v>
      </c>
      <c r="T95">
        <v>69.608850466518035</v>
      </c>
      <c r="U95" s="114">
        <f t="shared" si="9"/>
        <v>242.21600000000001</v>
      </c>
      <c r="V95" s="112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242.21600000000001</v>
      </c>
      <c r="E96">
        <f>BAWANA!AM96</f>
        <v>0</v>
      </c>
      <c r="F96">
        <f t="shared" si="11"/>
        <v>256</v>
      </c>
      <c r="G96">
        <f t="shared" si="12"/>
        <v>242.21600000000001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</v>
      </c>
      <c r="L96">
        <f>NDMC_EOD!AI96+NDMC_EOD!AJ96</f>
        <v>23</v>
      </c>
      <c r="M96">
        <f>TPDDL_EOD!AI96+TPDDL_EOD!AJ96</f>
        <v>69.61</v>
      </c>
      <c r="N96">
        <f t="shared" si="7"/>
        <v>242.22000000000003</v>
      </c>
      <c r="O96" s="112">
        <f t="shared" si="8"/>
        <v>-4.0000000000190994E-3</v>
      </c>
      <c r="P96">
        <v>99.608355049128889</v>
      </c>
      <c r="Q96">
        <v>44.999256873916273</v>
      </c>
      <c r="R96">
        <v>4.9999174304351408</v>
      </c>
      <c r="S96">
        <v>22.999620180001649</v>
      </c>
      <c r="T96">
        <v>69.608850466518035</v>
      </c>
      <c r="U96" s="114">
        <f t="shared" si="9"/>
        <v>242.21600000000001</v>
      </c>
      <c r="V96" s="112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242.21600000000001</v>
      </c>
      <c r="E97">
        <f>BAWANA!AM97</f>
        <v>0</v>
      </c>
      <c r="F97">
        <f t="shared" si="11"/>
        <v>256</v>
      </c>
      <c r="G97">
        <f t="shared" si="12"/>
        <v>242.21600000000001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</v>
      </c>
      <c r="L97">
        <f>NDMC_EOD!AI97+NDMC_EOD!AJ97</f>
        <v>23</v>
      </c>
      <c r="M97">
        <f>TPDDL_EOD!AI97+TPDDL_EOD!AJ97</f>
        <v>69.61</v>
      </c>
      <c r="N97">
        <f t="shared" si="7"/>
        <v>242.22000000000003</v>
      </c>
      <c r="O97" s="112">
        <f t="shared" si="8"/>
        <v>-4.0000000000190994E-3</v>
      </c>
      <c r="P97">
        <v>99.608355049128889</v>
      </c>
      <c r="Q97">
        <v>44.999256873916273</v>
      </c>
      <c r="R97">
        <v>4.9999174304351408</v>
      </c>
      <c r="S97">
        <v>22.999620180001649</v>
      </c>
      <c r="T97">
        <v>69.608850466518035</v>
      </c>
      <c r="U97" s="114">
        <f t="shared" si="9"/>
        <v>242.21600000000001</v>
      </c>
      <c r="V97" s="112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242.21600000000001</v>
      </c>
      <c r="E98">
        <f>BAWANA!AM98</f>
        <v>0</v>
      </c>
      <c r="F98">
        <f t="shared" si="11"/>
        <v>256</v>
      </c>
      <c r="G98">
        <f t="shared" si="12"/>
        <v>242.21600000000001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</v>
      </c>
      <c r="L98">
        <f>NDMC_EOD!AI98+NDMC_EOD!AJ98</f>
        <v>23</v>
      </c>
      <c r="M98">
        <f>TPDDL_EOD!AI98+TPDDL_EOD!AJ98</f>
        <v>69.61</v>
      </c>
      <c r="N98">
        <f t="shared" si="7"/>
        <v>242.22000000000003</v>
      </c>
      <c r="O98" s="112">
        <f t="shared" si="8"/>
        <v>-4.0000000000190994E-3</v>
      </c>
      <c r="P98">
        <v>99.608355049128889</v>
      </c>
      <c r="Q98">
        <v>44.999256873916273</v>
      </c>
      <c r="R98">
        <v>4.9999174304351408</v>
      </c>
      <c r="S98">
        <v>22.999620180001649</v>
      </c>
      <c r="T98">
        <v>69.608850466518035</v>
      </c>
      <c r="U98" s="114">
        <f t="shared" si="9"/>
        <v>242.21600000000001</v>
      </c>
      <c r="V98" s="112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5.2494400000000052</v>
      </c>
      <c r="E99" s="114">
        <f t="shared" si="14"/>
        <v>0</v>
      </c>
      <c r="F99" s="114">
        <f t="shared" si="14"/>
        <v>6.1440000000000001</v>
      </c>
      <c r="G99" s="114">
        <f t="shared" si="14"/>
        <v>5.2494400000000052</v>
      </c>
      <c r="H99" s="114"/>
      <c r="I99" s="114">
        <f t="shared" si="14"/>
        <v>2.086244999999999</v>
      </c>
      <c r="J99" s="114">
        <f t="shared" si="14"/>
        <v>1.1096550000000001</v>
      </c>
      <c r="K99" s="114">
        <f t="shared" si="14"/>
        <v>0.12</v>
      </c>
      <c r="L99" s="114">
        <f t="shared" si="14"/>
        <v>0.55200000000000005</v>
      </c>
      <c r="M99" s="114">
        <f t="shared" si="14"/>
        <v>1.3816474999999999</v>
      </c>
      <c r="N99" s="114">
        <f t="shared" si="14"/>
        <v>5.2495475000000091</v>
      </c>
      <c r="O99" s="114">
        <f t="shared" si="14"/>
        <v>-1.0749999999995907E-4</v>
      </c>
      <c r="P99" s="114">
        <f t="shared" si="14"/>
        <v>2.0862024397620109</v>
      </c>
      <c r="Q99" s="114">
        <f t="shared" si="14"/>
        <v>1.1096322815750272</v>
      </c>
      <c r="R99" s="114">
        <f t="shared" si="14"/>
        <v>0.11999750501294423</v>
      </c>
      <c r="S99" s="114">
        <f t="shared" si="14"/>
        <v>0.55198852305954438</v>
      </c>
      <c r="T99" s="114">
        <f t="shared" si="14"/>
        <v>1.3816192505904723</v>
      </c>
      <c r="U99" s="114">
        <f t="shared" si="14"/>
        <v>5.2494400000000052</v>
      </c>
      <c r="V99" s="114">
        <f t="shared" si="10"/>
        <v>0</v>
      </c>
      <c r="Y99" s="114">
        <f>SUM(Y3:Y98)/4000</f>
        <v>0.65063000000000004</v>
      </c>
      <c r="Z99" s="114">
        <f t="shared" ref="Z99:AD99" si="15">SUM(Z3:Z98)/4000</f>
        <v>0.59046999999999994</v>
      </c>
      <c r="AA99" s="114">
        <f t="shared" si="15"/>
        <v>0.65063000000000004</v>
      </c>
      <c r="AB99" s="114">
        <f t="shared" si="15"/>
        <v>0.59046999999999994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69.504000000000005</v>
      </c>
      <c r="H3">
        <v>0</v>
      </c>
      <c r="I3">
        <v>0</v>
      </c>
      <c r="J3">
        <v>87.68</v>
      </c>
      <c r="K3">
        <v>679.49316799999997</v>
      </c>
      <c r="L3">
        <v>653.15250000000003</v>
      </c>
      <c r="M3">
        <v>92</v>
      </c>
      <c r="N3">
        <v>99.54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42.506399999999999</v>
      </c>
      <c r="AH3">
        <v>0</v>
      </c>
      <c r="AI3">
        <v>0</v>
      </c>
      <c r="AJ3">
        <v>0</v>
      </c>
      <c r="AK3">
        <v>53.932499999999997</v>
      </c>
      <c r="AL3">
        <v>40.088999999999999</v>
      </c>
      <c r="AM3">
        <v>15.804048</v>
      </c>
      <c r="AN3">
        <v>0.66954999999999998</v>
      </c>
      <c r="AO3">
        <v>0</v>
      </c>
      <c r="AP3">
        <v>0.89670000000000005</v>
      </c>
      <c r="AQ3">
        <v>0</v>
      </c>
      <c r="AR3">
        <v>40.847999999999999</v>
      </c>
      <c r="AS3">
        <v>32.553840000000001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2985.8905540000001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69.504000000000005</v>
      </c>
      <c r="H4">
        <v>0</v>
      </c>
      <c r="I4">
        <v>0</v>
      </c>
      <c r="J4">
        <v>87.68</v>
      </c>
      <c r="K4">
        <v>679.49316799999997</v>
      </c>
      <c r="L4">
        <v>653.15250000000003</v>
      </c>
      <c r="M4">
        <v>92</v>
      </c>
      <c r="N4">
        <v>99.54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42.506399999999999</v>
      </c>
      <c r="AH4">
        <v>0</v>
      </c>
      <c r="AI4">
        <v>0</v>
      </c>
      <c r="AJ4">
        <v>0</v>
      </c>
      <c r="AK4">
        <v>53.932499999999997</v>
      </c>
      <c r="AL4">
        <v>79.376220000000004</v>
      </c>
      <c r="AM4">
        <v>15.804048</v>
      </c>
      <c r="AN4">
        <v>0.66954999999999998</v>
      </c>
      <c r="AO4">
        <v>0</v>
      </c>
      <c r="AP4">
        <v>5.8925999999999998</v>
      </c>
      <c r="AQ4">
        <v>0</v>
      </c>
      <c r="AR4">
        <v>40.847999999999999</v>
      </c>
      <c r="AS4">
        <v>32.553840000000001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3030.1736740000006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69.504000000000005</v>
      </c>
      <c r="H5">
        <v>0</v>
      </c>
      <c r="I5">
        <v>0</v>
      </c>
      <c r="J5">
        <v>87.68</v>
      </c>
      <c r="K5">
        <v>679.49316799999997</v>
      </c>
      <c r="L5">
        <v>653.15250000000003</v>
      </c>
      <c r="M5">
        <v>92</v>
      </c>
      <c r="N5">
        <v>99.54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42.506399999999999</v>
      </c>
      <c r="AH5">
        <v>0</v>
      </c>
      <c r="AI5">
        <v>0</v>
      </c>
      <c r="AJ5">
        <v>0</v>
      </c>
      <c r="AK5">
        <v>53.932499999999997</v>
      </c>
      <c r="AL5">
        <v>79.376220000000004</v>
      </c>
      <c r="AM5">
        <v>15.804048</v>
      </c>
      <c r="AN5">
        <v>0.66954999999999998</v>
      </c>
      <c r="AO5">
        <v>0</v>
      </c>
      <c r="AP5">
        <v>5.8925999999999998</v>
      </c>
      <c r="AQ5">
        <v>0</v>
      </c>
      <c r="AR5">
        <v>34.223999999999997</v>
      </c>
      <c r="AS5">
        <v>32.553840000000001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3023.5496740000008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69.504000000000005</v>
      </c>
      <c r="H6">
        <v>0</v>
      </c>
      <c r="I6">
        <v>0</v>
      </c>
      <c r="J6">
        <v>87.68</v>
      </c>
      <c r="K6">
        <v>679.49316799999997</v>
      </c>
      <c r="L6">
        <v>653.15250000000003</v>
      </c>
      <c r="M6">
        <v>92</v>
      </c>
      <c r="N6">
        <v>99.54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42.506399999999999</v>
      </c>
      <c r="AH6">
        <v>0</v>
      </c>
      <c r="AI6">
        <v>0</v>
      </c>
      <c r="AJ6">
        <v>0</v>
      </c>
      <c r="AK6">
        <v>53.932499999999997</v>
      </c>
      <c r="AL6">
        <v>79.376220000000004</v>
      </c>
      <c r="AM6">
        <v>15.804048</v>
      </c>
      <c r="AN6">
        <v>0.66954999999999998</v>
      </c>
      <c r="AO6">
        <v>0</v>
      </c>
      <c r="AP6">
        <v>5.8925999999999998</v>
      </c>
      <c r="AQ6">
        <v>0</v>
      </c>
      <c r="AR6">
        <v>34.223999999999997</v>
      </c>
      <c r="AS6">
        <v>32.553840000000001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3023.5496740000008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69.504000000000005</v>
      </c>
      <c r="H7">
        <v>0</v>
      </c>
      <c r="I7">
        <v>0</v>
      </c>
      <c r="J7">
        <v>87.68</v>
      </c>
      <c r="K7">
        <v>679.49316799999997</v>
      </c>
      <c r="L7">
        <v>653.15250000000003</v>
      </c>
      <c r="M7">
        <v>92</v>
      </c>
      <c r="N7">
        <v>99.54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43.097000000000001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42.506399999999999</v>
      </c>
      <c r="AH7">
        <v>0</v>
      </c>
      <c r="AI7">
        <v>0</v>
      </c>
      <c r="AJ7">
        <v>0</v>
      </c>
      <c r="AK7">
        <v>53.932499999999997</v>
      </c>
      <c r="AL7">
        <v>79.376220000000004</v>
      </c>
      <c r="AM7">
        <v>15.804048</v>
      </c>
      <c r="AN7">
        <v>0.66954999999999998</v>
      </c>
      <c r="AO7">
        <v>0</v>
      </c>
      <c r="AP7">
        <v>5.8925999999999998</v>
      </c>
      <c r="AQ7">
        <v>0</v>
      </c>
      <c r="AR7">
        <v>34.223999999999997</v>
      </c>
      <c r="AS7">
        <v>32.553840000000001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3020.2475940000008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69.504000000000005</v>
      </c>
      <c r="H8">
        <v>0</v>
      </c>
      <c r="I8">
        <v>0</v>
      </c>
      <c r="J8">
        <v>87.68</v>
      </c>
      <c r="K8">
        <v>679.49316799999997</v>
      </c>
      <c r="L8">
        <v>653.15250000000003</v>
      </c>
      <c r="M8">
        <v>92</v>
      </c>
      <c r="N8">
        <v>99.54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43.097000000000001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42.506399999999999</v>
      </c>
      <c r="AH8">
        <v>0</v>
      </c>
      <c r="AI8">
        <v>0</v>
      </c>
      <c r="AJ8">
        <v>0</v>
      </c>
      <c r="AK8">
        <v>53.932499999999997</v>
      </c>
      <c r="AL8">
        <v>27.888000000000002</v>
      </c>
      <c r="AM8">
        <v>15.804048</v>
      </c>
      <c r="AN8">
        <v>0.66954999999999998</v>
      </c>
      <c r="AO8">
        <v>0</v>
      </c>
      <c r="AP8">
        <v>5.8925999999999998</v>
      </c>
      <c r="AQ8">
        <v>0</v>
      </c>
      <c r="AR8">
        <v>34.223999999999997</v>
      </c>
      <c r="AS8">
        <v>32.553840000000001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2968.7593740000007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69.504000000000005</v>
      </c>
      <c r="H9">
        <v>0</v>
      </c>
      <c r="I9">
        <v>0</v>
      </c>
      <c r="J9">
        <v>87.68</v>
      </c>
      <c r="K9">
        <v>679.49316799999997</v>
      </c>
      <c r="L9">
        <v>653.15250000000003</v>
      </c>
      <c r="M9">
        <v>92</v>
      </c>
      <c r="N9">
        <v>99.54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43.097000000000001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42.506399999999999</v>
      </c>
      <c r="AH9">
        <v>0</v>
      </c>
      <c r="AI9">
        <v>0</v>
      </c>
      <c r="AJ9">
        <v>0</v>
      </c>
      <c r="AK9">
        <v>53.932499999999997</v>
      </c>
      <c r="AL9">
        <v>25.564</v>
      </c>
      <c r="AM9">
        <v>15.804048</v>
      </c>
      <c r="AN9">
        <v>0.66954999999999998</v>
      </c>
      <c r="AO9">
        <v>0</v>
      </c>
      <c r="AP9">
        <v>5.8925999999999998</v>
      </c>
      <c r="AQ9">
        <v>0</v>
      </c>
      <c r="AR9">
        <v>34.223999999999997</v>
      </c>
      <c r="AS9">
        <v>32.553840000000001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2966.4353740000006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69.504000000000005</v>
      </c>
      <c r="H10">
        <v>0</v>
      </c>
      <c r="I10">
        <v>0</v>
      </c>
      <c r="J10">
        <v>87.68</v>
      </c>
      <c r="K10">
        <v>679.49316799999997</v>
      </c>
      <c r="L10">
        <v>653.15250000000003</v>
      </c>
      <c r="M10">
        <v>92</v>
      </c>
      <c r="N10">
        <v>99.54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43.097000000000001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42.506399999999999</v>
      </c>
      <c r="AH10">
        <v>0</v>
      </c>
      <c r="AI10">
        <v>0</v>
      </c>
      <c r="AJ10">
        <v>0</v>
      </c>
      <c r="AK10">
        <v>53.932499999999997</v>
      </c>
      <c r="AL10">
        <v>25.564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32.553840000000001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2960.5427740000005</v>
      </c>
    </row>
    <row r="11" spans="1:121">
      <c r="A11" t="s">
        <v>53</v>
      </c>
      <c r="B11">
        <v>0</v>
      </c>
      <c r="C11">
        <v>0</v>
      </c>
      <c r="D11">
        <v>43.155000000000001</v>
      </c>
      <c r="E11">
        <v>0</v>
      </c>
      <c r="F11">
        <v>0</v>
      </c>
      <c r="G11">
        <v>69.504000000000005</v>
      </c>
      <c r="H11">
        <v>0</v>
      </c>
      <c r="I11">
        <v>0</v>
      </c>
      <c r="J11">
        <v>87.68</v>
      </c>
      <c r="K11">
        <v>679.49316799999997</v>
      </c>
      <c r="L11">
        <v>653.15250000000003</v>
      </c>
      <c r="M11">
        <v>92</v>
      </c>
      <c r="N11">
        <v>99.54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43.097000000000001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42.506399999999999</v>
      </c>
      <c r="AH11">
        <v>0</v>
      </c>
      <c r="AI11">
        <v>0</v>
      </c>
      <c r="AJ11">
        <v>0</v>
      </c>
      <c r="AK11">
        <v>53.932499999999997</v>
      </c>
      <c r="AL11">
        <v>25.564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32.553840000000001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2954.4419740000003</v>
      </c>
    </row>
    <row r="12" spans="1:121">
      <c r="A12" t="s">
        <v>54</v>
      </c>
      <c r="B12">
        <v>0</v>
      </c>
      <c r="C12">
        <v>0</v>
      </c>
      <c r="D12">
        <v>43.155000000000001</v>
      </c>
      <c r="E12">
        <v>0</v>
      </c>
      <c r="F12">
        <v>0</v>
      </c>
      <c r="G12">
        <v>69.504000000000005</v>
      </c>
      <c r="H12">
        <v>0</v>
      </c>
      <c r="I12">
        <v>0</v>
      </c>
      <c r="J12">
        <v>87.68</v>
      </c>
      <c r="K12">
        <v>679.49316799999997</v>
      </c>
      <c r="L12">
        <v>653.15250000000003</v>
      </c>
      <c r="M12">
        <v>92</v>
      </c>
      <c r="N12">
        <v>99.54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43.097000000000001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42.506399999999999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32.553840000000001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2954.4419740000003</v>
      </c>
    </row>
    <row r="13" spans="1:121">
      <c r="A13" t="s">
        <v>55</v>
      </c>
      <c r="B13">
        <v>0</v>
      </c>
      <c r="C13">
        <v>0</v>
      </c>
      <c r="D13">
        <v>43.155000000000001</v>
      </c>
      <c r="E13">
        <v>0</v>
      </c>
      <c r="F13">
        <v>0</v>
      </c>
      <c r="G13">
        <v>69.504000000000005</v>
      </c>
      <c r="H13">
        <v>0</v>
      </c>
      <c r="I13">
        <v>0</v>
      </c>
      <c r="J13">
        <v>87.68</v>
      </c>
      <c r="K13">
        <v>679.49316799999997</v>
      </c>
      <c r="L13">
        <v>653.15250000000003</v>
      </c>
      <c r="M13">
        <v>92</v>
      </c>
      <c r="N13">
        <v>99.54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43.097000000000001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42.506399999999999</v>
      </c>
      <c r="AH13">
        <v>0</v>
      </c>
      <c r="AI13">
        <v>0</v>
      </c>
      <c r="AJ13">
        <v>0</v>
      </c>
      <c r="AK13">
        <v>53.932499999999997</v>
      </c>
      <c r="AL13">
        <v>25.564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40.847999999999999</v>
      </c>
      <c r="AS13">
        <v>32.553840000000001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2961.0659740000001</v>
      </c>
    </row>
    <row r="14" spans="1:121">
      <c r="A14" t="s">
        <v>56</v>
      </c>
      <c r="B14">
        <v>0</v>
      </c>
      <c r="C14">
        <v>0</v>
      </c>
      <c r="D14">
        <v>43.155000000000001</v>
      </c>
      <c r="E14">
        <v>0</v>
      </c>
      <c r="F14">
        <v>0</v>
      </c>
      <c r="G14">
        <v>69.504000000000005</v>
      </c>
      <c r="H14">
        <v>0</v>
      </c>
      <c r="I14">
        <v>0</v>
      </c>
      <c r="J14">
        <v>87.68</v>
      </c>
      <c r="K14">
        <v>679.49316799999997</v>
      </c>
      <c r="L14">
        <v>653.15250000000003</v>
      </c>
      <c r="M14">
        <v>92</v>
      </c>
      <c r="N14">
        <v>99.54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43.097000000000001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42.506399999999999</v>
      </c>
      <c r="AH14">
        <v>0</v>
      </c>
      <c r="AI14">
        <v>0</v>
      </c>
      <c r="AJ14">
        <v>0</v>
      </c>
      <c r="AK14">
        <v>53.932499999999997</v>
      </c>
      <c r="AL14">
        <v>25.564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40.847999999999999</v>
      </c>
      <c r="AS14">
        <v>32.553840000000001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2961.0659740000001</v>
      </c>
    </row>
    <row r="15" spans="1:121">
      <c r="A15" t="s">
        <v>57</v>
      </c>
      <c r="B15">
        <v>0</v>
      </c>
      <c r="C15">
        <v>0</v>
      </c>
      <c r="D15">
        <v>43.155000000000001</v>
      </c>
      <c r="E15">
        <v>0</v>
      </c>
      <c r="F15">
        <v>0</v>
      </c>
      <c r="G15">
        <v>69.504000000000005</v>
      </c>
      <c r="H15">
        <v>0</v>
      </c>
      <c r="I15">
        <v>0</v>
      </c>
      <c r="J15">
        <v>87.68</v>
      </c>
      <c r="K15">
        <v>679.49316799999997</v>
      </c>
      <c r="L15">
        <v>653.15250000000003</v>
      </c>
      <c r="M15">
        <v>82</v>
      </c>
      <c r="N15">
        <v>99.54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43.097000000000001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42.506399999999999</v>
      </c>
      <c r="AH15">
        <v>23.390899999999998</v>
      </c>
      <c r="AI15">
        <v>0</v>
      </c>
      <c r="AJ15">
        <v>0</v>
      </c>
      <c r="AK15">
        <v>53.932499999999997</v>
      </c>
      <c r="AL15">
        <v>25.564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34.223999999999997</v>
      </c>
      <c r="AS15">
        <v>30.939599999999999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2966.2186340000003</v>
      </c>
    </row>
    <row r="16" spans="1:121">
      <c r="A16" t="s">
        <v>58</v>
      </c>
      <c r="B16">
        <v>0</v>
      </c>
      <c r="C16">
        <v>0</v>
      </c>
      <c r="D16">
        <v>43.155000000000001</v>
      </c>
      <c r="E16">
        <v>0</v>
      </c>
      <c r="F16">
        <v>0</v>
      </c>
      <c r="G16">
        <v>69.504000000000005</v>
      </c>
      <c r="H16">
        <v>0</v>
      </c>
      <c r="I16">
        <v>0</v>
      </c>
      <c r="J16">
        <v>87.68</v>
      </c>
      <c r="K16">
        <v>679.49316799999997</v>
      </c>
      <c r="L16">
        <v>653.15250000000003</v>
      </c>
      <c r="M16">
        <v>82</v>
      </c>
      <c r="N16">
        <v>99.54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43.097000000000001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9.6778399999999998</v>
      </c>
      <c r="AD16">
        <v>0</v>
      </c>
      <c r="AE16">
        <v>16.478852</v>
      </c>
      <c r="AF16">
        <v>8.8740000000000006</v>
      </c>
      <c r="AG16">
        <v>42.506399999999999</v>
      </c>
      <c r="AH16">
        <v>46.781799999999997</v>
      </c>
      <c r="AI16">
        <v>0</v>
      </c>
      <c r="AJ16">
        <v>0</v>
      </c>
      <c r="AK16">
        <v>53.932499999999997</v>
      </c>
      <c r="AL16">
        <v>25.564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34.223999999999997</v>
      </c>
      <c r="AS16">
        <v>30.939599999999999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2999.2873740000005</v>
      </c>
    </row>
    <row r="17" spans="1:117">
      <c r="A17" t="s">
        <v>59</v>
      </c>
      <c r="B17">
        <v>0</v>
      </c>
      <c r="C17">
        <v>0</v>
      </c>
      <c r="D17">
        <v>43.155000000000001</v>
      </c>
      <c r="E17">
        <v>0</v>
      </c>
      <c r="F17">
        <v>0</v>
      </c>
      <c r="G17">
        <v>69.504000000000005</v>
      </c>
      <c r="H17">
        <v>0</v>
      </c>
      <c r="I17">
        <v>0</v>
      </c>
      <c r="J17">
        <v>87.68</v>
      </c>
      <c r="K17">
        <v>679.49316799999997</v>
      </c>
      <c r="L17">
        <v>653.15250000000003</v>
      </c>
      <c r="M17">
        <v>82</v>
      </c>
      <c r="N17">
        <v>99.54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43.097000000000001</v>
      </c>
      <c r="X17">
        <v>147.515625</v>
      </c>
      <c r="Y17">
        <v>0</v>
      </c>
      <c r="Z17">
        <v>13.041600000000001</v>
      </c>
      <c r="AA17">
        <v>0</v>
      </c>
      <c r="AB17">
        <v>0</v>
      </c>
      <c r="AC17">
        <v>9.6778399999999998</v>
      </c>
      <c r="AD17">
        <v>0</v>
      </c>
      <c r="AE17">
        <v>16.478852</v>
      </c>
      <c r="AF17">
        <v>8.8740000000000006</v>
      </c>
      <c r="AG17">
        <v>42.506399999999999</v>
      </c>
      <c r="AH17">
        <v>46.781799999999997</v>
      </c>
      <c r="AI17">
        <v>0</v>
      </c>
      <c r="AJ17">
        <v>0</v>
      </c>
      <c r="AK17">
        <v>53.932499999999997</v>
      </c>
      <c r="AL17">
        <v>25.564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30.939599999999999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3005.8081740000007</v>
      </c>
    </row>
    <row r="18" spans="1:117">
      <c r="A18" t="s">
        <v>60</v>
      </c>
      <c r="B18">
        <v>0</v>
      </c>
      <c r="C18">
        <v>0</v>
      </c>
      <c r="D18">
        <v>43.155000000000001</v>
      </c>
      <c r="E18">
        <v>0</v>
      </c>
      <c r="F18">
        <v>0</v>
      </c>
      <c r="G18">
        <v>69.504000000000005</v>
      </c>
      <c r="H18">
        <v>0</v>
      </c>
      <c r="I18">
        <v>0</v>
      </c>
      <c r="J18">
        <v>87.68</v>
      </c>
      <c r="K18">
        <v>679.49316799999997</v>
      </c>
      <c r="L18">
        <v>653.15250000000003</v>
      </c>
      <c r="M18">
        <v>82</v>
      </c>
      <c r="N18">
        <v>99.54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43.097000000000001</v>
      </c>
      <c r="X18">
        <v>147.515625</v>
      </c>
      <c r="Y18">
        <v>0</v>
      </c>
      <c r="Z18">
        <v>13.041600000000001</v>
      </c>
      <c r="AA18">
        <v>0</v>
      </c>
      <c r="AB18">
        <v>13.17004</v>
      </c>
      <c r="AC18">
        <v>9.6778399999999998</v>
      </c>
      <c r="AD18">
        <v>0</v>
      </c>
      <c r="AE18">
        <v>16.478852</v>
      </c>
      <c r="AF18">
        <v>8.8740000000000006</v>
      </c>
      <c r="AG18">
        <v>42.506399999999999</v>
      </c>
      <c r="AH18">
        <v>46.781799999999997</v>
      </c>
      <c r="AI18">
        <v>0</v>
      </c>
      <c r="AJ18">
        <v>0</v>
      </c>
      <c r="AK18">
        <v>53.932499999999997</v>
      </c>
      <c r="AL18">
        <v>25.564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30.939599999999999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3018.9782140000007</v>
      </c>
    </row>
    <row r="19" spans="1:117">
      <c r="A19" t="s">
        <v>61</v>
      </c>
      <c r="B19">
        <v>0</v>
      </c>
      <c r="C19">
        <v>0</v>
      </c>
      <c r="D19">
        <v>43.155000000000001</v>
      </c>
      <c r="E19">
        <v>0</v>
      </c>
      <c r="F19">
        <v>0</v>
      </c>
      <c r="G19">
        <v>69.504000000000005</v>
      </c>
      <c r="H19">
        <v>0</v>
      </c>
      <c r="I19">
        <v>0</v>
      </c>
      <c r="J19">
        <v>87.68</v>
      </c>
      <c r="K19">
        <v>679.49316799999997</v>
      </c>
      <c r="L19">
        <v>653.15250000000003</v>
      </c>
      <c r="M19">
        <v>82</v>
      </c>
      <c r="N19">
        <v>99.54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43.097000000000001</v>
      </c>
      <c r="X19">
        <v>147.515625</v>
      </c>
      <c r="Y19">
        <v>0</v>
      </c>
      <c r="Z19">
        <v>13.041600000000001</v>
      </c>
      <c r="AA19">
        <v>0</v>
      </c>
      <c r="AB19">
        <v>13.17004</v>
      </c>
      <c r="AC19">
        <v>19.35568</v>
      </c>
      <c r="AD19">
        <v>0</v>
      </c>
      <c r="AE19">
        <v>16.478852</v>
      </c>
      <c r="AF19">
        <v>8.8740000000000006</v>
      </c>
      <c r="AG19">
        <v>42.506399999999999</v>
      </c>
      <c r="AH19">
        <v>46.781799999999997</v>
      </c>
      <c r="AI19">
        <v>0</v>
      </c>
      <c r="AJ19">
        <v>0</v>
      </c>
      <c r="AK19">
        <v>53.932499999999997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30.939599999999999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3015.8740540000013</v>
      </c>
    </row>
    <row r="20" spans="1:117">
      <c r="A20" t="s">
        <v>62</v>
      </c>
      <c r="B20">
        <v>0</v>
      </c>
      <c r="C20">
        <v>0</v>
      </c>
      <c r="D20">
        <v>43.155000000000001</v>
      </c>
      <c r="E20">
        <v>0</v>
      </c>
      <c r="F20">
        <v>0</v>
      </c>
      <c r="G20">
        <v>69.504000000000005</v>
      </c>
      <c r="H20">
        <v>0</v>
      </c>
      <c r="I20">
        <v>0</v>
      </c>
      <c r="J20">
        <v>87.68</v>
      </c>
      <c r="K20">
        <v>679.49316799999997</v>
      </c>
      <c r="L20">
        <v>653.15250000000003</v>
      </c>
      <c r="M20">
        <v>82</v>
      </c>
      <c r="N20">
        <v>99.54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43.097000000000001</v>
      </c>
      <c r="X20">
        <v>147.515625</v>
      </c>
      <c r="Y20">
        <v>0</v>
      </c>
      <c r="Z20">
        <v>13.041600000000001</v>
      </c>
      <c r="AA20">
        <v>14.04936</v>
      </c>
      <c r="AB20">
        <v>13.17004</v>
      </c>
      <c r="AC20">
        <v>19.35568</v>
      </c>
      <c r="AD20">
        <v>0</v>
      </c>
      <c r="AE20">
        <v>16.478852</v>
      </c>
      <c r="AF20">
        <v>8.8740000000000006</v>
      </c>
      <c r="AG20">
        <v>42.506399999999999</v>
      </c>
      <c r="AH20">
        <v>46.781799999999997</v>
      </c>
      <c r="AI20">
        <v>0</v>
      </c>
      <c r="AJ20">
        <v>0</v>
      </c>
      <c r="AK20">
        <v>53.932499999999997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30.939599999999999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3029.9234140000012</v>
      </c>
    </row>
    <row r="21" spans="1:117">
      <c r="A21" t="s">
        <v>63</v>
      </c>
      <c r="B21">
        <v>0</v>
      </c>
      <c r="C21">
        <v>0</v>
      </c>
      <c r="D21">
        <v>43.155000000000001</v>
      </c>
      <c r="E21">
        <v>0</v>
      </c>
      <c r="F21">
        <v>0</v>
      </c>
      <c r="G21">
        <v>69.504000000000005</v>
      </c>
      <c r="H21">
        <v>0</v>
      </c>
      <c r="I21">
        <v>0</v>
      </c>
      <c r="J21">
        <v>87.68</v>
      </c>
      <c r="K21">
        <v>679.49316799999997</v>
      </c>
      <c r="L21">
        <v>653.15250000000003</v>
      </c>
      <c r="M21">
        <v>82</v>
      </c>
      <c r="N21">
        <v>99.54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43.097000000000001</v>
      </c>
      <c r="X21">
        <v>147.515625</v>
      </c>
      <c r="Y21">
        <v>0</v>
      </c>
      <c r="Z21">
        <v>13.041600000000001</v>
      </c>
      <c r="AA21">
        <v>14.04936</v>
      </c>
      <c r="AB21">
        <v>26.34008</v>
      </c>
      <c r="AC21">
        <v>19.35568</v>
      </c>
      <c r="AD21">
        <v>0</v>
      </c>
      <c r="AE21">
        <v>16.478852</v>
      </c>
      <c r="AF21">
        <v>8.8740000000000006</v>
      </c>
      <c r="AG21">
        <v>42.506399999999999</v>
      </c>
      <c r="AH21">
        <v>46.781799999999997</v>
      </c>
      <c r="AI21">
        <v>0</v>
      </c>
      <c r="AJ21">
        <v>0</v>
      </c>
      <c r="AK21">
        <v>53.932499999999997</v>
      </c>
      <c r="AL21">
        <v>25.564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34.223999999999997</v>
      </c>
      <c r="AS21">
        <v>30.939599999999999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3055.8754540000009</v>
      </c>
    </row>
    <row r="22" spans="1:117">
      <c r="A22" t="s">
        <v>64</v>
      </c>
      <c r="B22">
        <v>0</v>
      </c>
      <c r="C22">
        <v>0</v>
      </c>
      <c r="D22">
        <v>43.155000000000001</v>
      </c>
      <c r="E22">
        <v>0</v>
      </c>
      <c r="F22">
        <v>0</v>
      </c>
      <c r="G22">
        <v>69.504000000000005</v>
      </c>
      <c r="H22">
        <v>0</v>
      </c>
      <c r="I22">
        <v>0</v>
      </c>
      <c r="J22">
        <v>87.68</v>
      </c>
      <c r="K22">
        <v>679.49316799999997</v>
      </c>
      <c r="L22">
        <v>653.15250000000003</v>
      </c>
      <c r="M22">
        <v>82</v>
      </c>
      <c r="N22">
        <v>99.54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43.097000000000001</v>
      </c>
      <c r="X22">
        <v>147.515625</v>
      </c>
      <c r="Y22">
        <v>0</v>
      </c>
      <c r="Z22">
        <v>13.041600000000001</v>
      </c>
      <c r="AA22">
        <v>28.09872</v>
      </c>
      <c r="AB22">
        <v>26.34008</v>
      </c>
      <c r="AC22">
        <v>19.35568</v>
      </c>
      <c r="AD22">
        <v>0</v>
      </c>
      <c r="AE22">
        <v>16.478852</v>
      </c>
      <c r="AF22">
        <v>8.8740000000000006</v>
      </c>
      <c r="AG22">
        <v>42.506399999999999</v>
      </c>
      <c r="AH22">
        <v>46.781799999999997</v>
      </c>
      <c r="AI22">
        <v>0</v>
      </c>
      <c r="AJ22">
        <v>0</v>
      </c>
      <c r="AK22">
        <v>53.932499999999997</v>
      </c>
      <c r="AL22">
        <v>25.564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34.223999999999997</v>
      </c>
      <c r="AS22">
        <v>30.939599999999999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3069.9248140000009</v>
      </c>
    </row>
    <row r="23" spans="1:117">
      <c r="A23" t="s">
        <v>65</v>
      </c>
      <c r="B23">
        <v>0</v>
      </c>
      <c r="C23">
        <v>0</v>
      </c>
      <c r="D23">
        <v>43.155000000000001</v>
      </c>
      <c r="E23">
        <v>0</v>
      </c>
      <c r="F23">
        <v>0</v>
      </c>
      <c r="G23">
        <v>69.504000000000005</v>
      </c>
      <c r="H23">
        <v>0</v>
      </c>
      <c r="I23">
        <v>0</v>
      </c>
      <c r="J23">
        <v>87.68</v>
      </c>
      <c r="K23">
        <v>679.49316799999997</v>
      </c>
      <c r="L23">
        <v>653.15250000000003</v>
      </c>
      <c r="M23">
        <v>82</v>
      </c>
      <c r="N23">
        <v>99.54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13.041600000000001</v>
      </c>
      <c r="AA23">
        <v>28.09872</v>
      </c>
      <c r="AB23">
        <v>26.34008</v>
      </c>
      <c r="AC23">
        <v>19.35568</v>
      </c>
      <c r="AD23">
        <v>0</v>
      </c>
      <c r="AE23">
        <v>16.478852</v>
      </c>
      <c r="AF23">
        <v>8.8740000000000006</v>
      </c>
      <c r="AG23">
        <v>42.506399999999999</v>
      </c>
      <c r="AH23">
        <v>46.781799999999997</v>
      </c>
      <c r="AI23">
        <v>0</v>
      </c>
      <c r="AJ23">
        <v>0</v>
      </c>
      <c r="AK23">
        <v>53.932499999999997</v>
      </c>
      <c r="AL23">
        <v>25.564</v>
      </c>
      <c r="AM23">
        <v>15.804048</v>
      </c>
      <c r="AN23">
        <v>0.66954999999999998</v>
      </c>
      <c r="AO23">
        <v>0</v>
      </c>
      <c r="AP23">
        <v>0</v>
      </c>
      <c r="AQ23">
        <v>11.907</v>
      </c>
      <c r="AR23">
        <v>40.847999999999999</v>
      </c>
      <c r="AS23">
        <v>30.939599999999999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3091.7578940000008</v>
      </c>
    </row>
    <row r="24" spans="1:117">
      <c r="A24" t="s">
        <v>66</v>
      </c>
      <c r="B24">
        <v>0</v>
      </c>
      <c r="C24">
        <v>0</v>
      </c>
      <c r="D24">
        <v>43.155000000000001</v>
      </c>
      <c r="E24">
        <v>0</v>
      </c>
      <c r="F24">
        <v>0</v>
      </c>
      <c r="G24">
        <v>69.504000000000005</v>
      </c>
      <c r="H24">
        <v>0</v>
      </c>
      <c r="I24">
        <v>0</v>
      </c>
      <c r="J24">
        <v>87.68</v>
      </c>
      <c r="K24">
        <v>679.49316799999997</v>
      </c>
      <c r="L24">
        <v>653.15250000000003</v>
      </c>
      <c r="M24">
        <v>82</v>
      </c>
      <c r="N24">
        <v>99.54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6.5208000000000004</v>
      </c>
      <c r="AA24">
        <v>34.566450000000003</v>
      </c>
      <c r="AB24">
        <v>26.34008</v>
      </c>
      <c r="AC24">
        <v>19.35568</v>
      </c>
      <c r="AD24">
        <v>0</v>
      </c>
      <c r="AE24">
        <v>16.478852</v>
      </c>
      <c r="AF24">
        <v>8.8740000000000006</v>
      </c>
      <c r="AG24">
        <v>42.506399999999999</v>
      </c>
      <c r="AH24">
        <v>62.2179</v>
      </c>
      <c r="AI24">
        <v>0</v>
      </c>
      <c r="AJ24">
        <v>0</v>
      </c>
      <c r="AK24">
        <v>53.932499999999997</v>
      </c>
      <c r="AL24">
        <v>25.564</v>
      </c>
      <c r="AM24">
        <v>15.804048</v>
      </c>
      <c r="AN24">
        <v>0.66954999999999998</v>
      </c>
      <c r="AO24">
        <v>0</v>
      </c>
      <c r="AP24">
        <v>0</v>
      </c>
      <c r="AQ24">
        <v>11.907</v>
      </c>
      <c r="AR24">
        <v>40.847999999999999</v>
      </c>
      <c r="AS24">
        <v>30.939599999999999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3107.1409240000003</v>
      </c>
    </row>
    <row r="25" spans="1:117">
      <c r="A25" t="s">
        <v>67</v>
      </c>
      <c r="B25">
        <v>0</v>
      </c>
      <c r="C25">
        <v>0</v>
      </c>
      <c r="D25">
        <v>43.155000000000001</v>
      </c>
      <c r="E25">
        <v>0</v>
      </c>
      <c r="F25">
        <v>0</v>
      </c>
      <c r="G25">
        <v>69.504000000000005</v>
      </c>
      <c r="H25">
        <v>0</v>
      </c>
      <c r="I25">
        <v>0</v>
      </c>
      <c r="J25">
        <v>87.68</v>
      </c>
      <c r="K25">
        <v>679.49316799999997</v>
      </c>
      <c r="L25">
        <v>653.15250000000003</v>
      </c>
      <c r="M25">
        <v>82</v>
      </c>
      <c r="N25">
        <v>99.54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6.5208000000000004</v>
      </c>
      <c r="AA25">
        <v>42.14808</v>
      </c>
      <c r="AB25">
        <v>26.34008</v>
      </c>
      <c r="AC25">
        <v>19.35568</v>
      </c>
      <c r="AD25">
        <v>0</v>
      </c>
      <c r="AE25">
        <v>16.478852</v>
      </c>
      <c r="AF25">
        <v>8.8740000000000006</v>
      </c>
      <c r="AG25">
        <v>42.506399999999999</v>
      </c>
      <c r="AH25">
        <v>70.172700000000006</v>
      </c>
      <c r="AI25">
        <v>0</v>
      </c>
      <c r="AJ25">
        <v>0</v>
      </c>
      <c r="AK25">
        <v>53.932499999999997</v>
      </c>
      <c r="AL25">
        <v>25.564</v>
      </c>
      <c r="AM25">
        <v>15.804048</v>
      </c>
      <c r="AN25">
        <v>0.66954999999999998</v>
      </c>
      <c r="AO25">
        <v>0</v>
      </c>
      <c r="AP25">
        <v>0</v>
      </c>
      <c r="AQ25">
        <v>11.907</v>
      </c>
      <c r="AR25">
        <v>34.223999999999997</v>
      </c>
      <c r="AS25">
        <v>30.939599999999999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3116.0533540000006</v>
      </c>
    </row>
    <row r="26" spans="1:117">
      <c r="A26" t="s">
        <v>68</v>
      </c>
      <c r="B26">
        <v>0</v>
      </c>
      <c r="C26">
        <v>0</v>
      </c>
      <c r="D26">
        <v>43.155000000000001</v>
      </c>
      <c r="E26">
        <v>0</v>
      </c>
      <c r="F26">
        <v>0</v>
      </c>
      <c r="G26">
        <v>69.504000000000005</v>
      </c>
      <c r="H26">
        <v>0</v>
      </c>
      <c r="I26">
        <v>0</v>
      </c>
      <c r="J26">
        <v>87.68</v>
      </c>
      <c r="K26">
        <v>679.49316799999997</v>
      </c>
      <c r="L26">
        <v>653.15250000000003</v>
      </c>
      <c r="M26">
        <v>82</v>
      </c>
      <c r="N26">
        <v>99.54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42.14808</v>
      </c>
      <c r="AB26">
        <v>26.34008</v>
      </c>
      <c r="AC26">
        <v>19.35568</v>
      </c>
      <c r="AD26">
        <v>9.1149000000000004</v>
      </c>
      <c r="AE26">
        <v>16.478852</v>
      </c>
      <c r="AF26">
        <v>17.748000000000001</v>
      </c>
      <c r="AG26">
        <v>42.506399999999999</v>
      </c>
      <c r="AH26">
        <v>93.563599999999994</v>
      </c>
      <c r="AI26">
        <v>0</v>
      </c>
      <c r="AJ26">
        <v>0</v>
      </c>
      <c r="AK26">
        <v>53.932499999999997</v>
      </c>
      <c r="AL26">
        <v>25.564</v>
      </c>
      <c r="AM26">
        <v>15.804048</v>
      </c>
      <c r="AN26">
        <v>0.66954999999999998</v>
      </c>
      <c r="AO26">
        <v>0</v>
      </c>
      <c r="AP26">
        <v>0</v>
      </c>
      <c r="AQ26">
        <v>35.720999999999997</v>
      </c>
      <c r="AR26">
        <v>34.223999999999997</v>
      </c>
      <c r="AS26">
        <v>30.939599999999999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3181.2471540000006</v>
      </c>
    </row>
    <row r="27" spans="1:117">
      <c r="A27" t="s">
        <v>69</v>
      </c>
      <c r="B27">
        <v>0</v>
      </c>
      <c r="C27">
        <v>0</v>
      </c>
      <c r="D27">
        <v>43.155000000000001</v>
      </c>
      <c r="E27">
        <v>0</v>
      </c>
      <c r="F27">
        <v>0</v>
      </c>
      <c r="G27">
        <v>69.504000000000005</v>
      </c>
      <c r="H27">
        <v>0</v>
      </c>
      <c r="I27">
        <v>0</v>
      </c>
      <c r="J27">
        <v>87.68</v>
      </c>
      <c r="K27">
        <v>679.49316799999997</v>
      </c>
      <c r="L27">
        <v>653.15250000000003</v>
      </c>
      <c r="M27">
        <v>82</v>
      </c>
      <c r="N27">
        <v>99.54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18.229800000000001</v>
      </c>
      <c r="AE27">
        <v>32.957704</v>
      </c>
      <c r="AF27">
        <v>26.622</v>
      </c>
      <c r="AG27">
        <v>42.506399999999999</v>
      </c>
      <c r="AH27">
        <v>93.563599999999994</v>
      </c>
      <c r="AI27">
        <v>0</v>
      </c>
      <c r="AJ27">
        <v>0</v>
      </c>
      <c r="AK27">
        <v>53.932499999999997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35.720999999999997</v>
      </c>
      <c r="AR27">
        <v>34.223999999999997</v>
      </c>
      <c r="AS27">
        <v>30.939599999999999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3215.7149060000002</v>
      </c>
    </row>
    <row r="28" spans="1:117">
      <c r="A28" t="s">
        <v>70</v>
      </c>
      <c r="B28">
        <v>0</v>
      </c>
      <c r="C28">
        <v>0</v>
      </c>
      <c r="D28">
        <v>43.155000000000001</v>
      </c>
      <c r="E28">
        <v>0</v>
      </c>
      <c r="F28">
        <v>0</v>
      </c>
      <c r="G28">
        <v>69.504000000000005</v>
      </c>
      <c r="H28">
        <v>0</v>
      </c>
      <c r="I28">
        <v>0</v>
      </c>
      <c r="J28">
        <v>87.68</v>
      </c>
      <c r="K28">
        <v>679.49316799999997</v>
      </c>
      <c r="L28">
        <v>653.15250000000003</v>
      </c>
      <c r="M28">
        <v>82</v>
      </c>
      <c r="N28">
        <v>99.54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19.35568</v>
      </c>
      <c r="AD28">
        <v>27.408107999999999</v>
      </c>
      <c r="AE28">
        <v>49.436556000000003</v>
      </c>
      <c r="AF28">
        <v>35.496000000000002</v>
      </c>
      <c r="AG28">
        <v>42.506399999999999</v>
      </c>
      <c r="AH28">
        <v>93.563599999999994</v>
      </c>
      <c r="AI28">
        <v>0</v>
      </c>
      <c r="AJ28">
        <v>0</v>
      </c>
      <c r="AK28">
        <v>53.932499999999997</v>
      </c>
      <c r="AL28">
        <v>25.564</v>
      </c>
      <c r="AM28">
        <v>15.804048</v>
      </c>
      <c r="AN28">
        <v>0.66954999999999998</v>
      </c>
      <c r="AO28">
        <v>0</v>
      </c>
      <c r="AP28">
        <v>0</v>
      </c>
      <c r="AQ28">
        <v>47.628</v>
      </c>
      <c r="AR28">
        <v>34.223999999999997</v>
      </c>
      <c r="AS28">
        <v>30.939599999999999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3288.3647060000008</v>
      </c>
    </row>
    <row r="29" spans="1:117">
      <c r="A29" t="s">
        <v>71</v>
      </c>
      <c r="B29">
        <v>0</v>
      </c>
      <c r="C29">
        <v>0</v>
      </c>
      <c r="D29">
        <v>43.155000000000001</v>
      </c>
      <c r="E29">
        <v>0</v>
      </c>
      <c r="F29">
        <v>0</v>
      </c>
      <c r="G29">
        <v>69.504000000000005</v>
      </c>
      <c r="H29">
        <v>0</v>
      </c>
      <c r="I29">
        <v>0</v>
      </c>
      <c r="J29">
        <v>87.68</v>
      </c>
      <c r="K29">
        <v>679.49316799999997</v>
      </c>
      <c r="L29">
        <v>653.15250000000003</v>
      </c>
      <c r="M29">
        <v>82</v>
      </c>
      <c r="N29">
        <v>99.54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19.35568</v>
      </c>
      <c r="AD29">
        <v>36.544144000000003</v>
      </c>
      <c r="AE29">
        <v>49.436556000000003</v>
      </c>
      <c r="AF29">
        <v>35.496000000000002</v>
      </c>
      <c r="AG29">
        <v>42.506399999999999</v>
      </c>
      <c r="AH29">
        <v>116.9545</v>
      </c>
      <c r="AI29">
        <v>0</v>
      </c>
      <c r="AJ29">
        <v>0</v>
      </c>
      <c r="AK29">
        <v>53.932499999999997</v>
      </c>
      <c r="AL29">
        <v>25.564</v>
      </c>
      <c r="AM29">
        <v>15.804048</v>
      </c>
      <c r="AN29">
        <v>0.66954999999999998</v>
      </c>
      <c r="AO29">
        <v>0</v>
      </c>
      <c r="AP29">
        <v>0</v>
      </c>
      <c r="AQ29">
        <v>47.628</v>
      </c>
      <c r="AR29">
        <v>34.223999999999997</v>
      </c>
      <c r="AS29">
        <v>30.939599999999999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3320.8916420000005</v>
      </c>
    </row>
    <row r="30" spans="1:117">
      <c r="A30" t="s">
        <v>72</v>
      </c>
      <c r="B30">
        <v>0</v>
      </c>
      <c r="C30">
        <v>0</v>
      </c>
      <c r="D30">
        <v>43.155000000000001</v>
      </c>
      <c r="E30">
        <v>0</v>
      </c>
      <c r="F30">
        <v>0</v>
      </c>
      <c r="G30">
        <v>69.504000000000005</v>
      </c>
      <c r="H30">
        <v>0</v>
      </c>
      <c r="I30">
        <v>0</v>
      </c>
      <c r="J30">
        <v>87.68</v>
      </c>
      <c r="K30">
        <v>679.49316799999997</v>
      </c>
      <c r="L30">
        <v>653.15250000000003</v>
      </c>
      <c r="M30">
        <v>82</v>
      </c>
      <c r="N30">
        <v>99.54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19.35568</v>
      </c>
      <c r="AD30">
        <v>36.544144000000003</v>
      </c>
      <c r="AE30">
        <v>49.436556000000003</v>
      </c>
      <c r="AF30">
        <v>35.496000000000002</v>
      </c>
      <c r="AG30">
        <v>42.506399999999999</v>
      </c>
      <c r="AH30">
        <v>116.9545</v>
      </c>
      <c r="AI30">
        <v>0</v>
      </c>
      <c r="AJ30">
        <v>0</v>
      </c>
      <c r="AK30">
        <v>53.932499999999997</v>
      </c>
      <c r="AL30">
        <v>25.564</v>
      </c>
      <c r="AM30">
        <v>15.804048</v>
      </c>
      <c r="AN30">
        <v>0.66954999999999998</v>
      </c>
      <c r="AO30">
        <v>0</v>
      </c>
      <c r="AP30">
        <v>0</v>
      </c>
      <c r="AQ30">
        <v>47.628</v>
      </c>
      <c r="AR30">
        <v>34.223999999999997</v>
      </c>
      <c r="AS30">
        <v>30.939599999999999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3320.8916420000005</v>
      </c>
    </row>
    <row r="31" spans="1:117">
      <c r="A31" t="s">
        <v>73</v>
      </c>
      <c r="B31">
        <v>0</v>
      </c>
      <c r="C31">
        <v>0</v>
      </c>
      <c r="D31">
        <v>43.155000000000001</v>
      </c>
      <c r="E31">
        <v>0</v>
      </c>
      <c r="F31">
        <v>0</v>
      </c>
      <c r="G31">
        <v>69.504000000000005</v>
      </c>
      <c r="H31">
        <v>0</v>
      </c>
      <c r="I31">
        <v>0</v>
      </c>
      <c r="J31">
        <v>87.68</v>
      </c>
      <c r="K31">
        <v>679.49316799999997</v>
      </c>
      <c r="L31">
        <v>653.15250000000003</v>
      </c>
      <c r="M31">
        <v>82</v>
      </c>
      <c r="N31">
        <v>99.54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19.35568</v>
      </c>
      <c r="AD31">
        <v>36.544144000000003</v>
      </c>
      <c r="AE31">
        <v>49.436556000000003</v>
      </c>
      <c r="AF31">
        <v>35.496000000000002</v>
      </c>
      <c r="AG31">
        <v>42.506399999999999</v>
      </c>
      <c r="AH31">
        <v>116.9545</v>
      </c>
      <c r="AI31">
        <v>0</v>
      </c>
      <c r="AJ31">
        <v>0</v>
      </c>
      <c r="AK31">
        <v>53.932499999999997</v>
      </c>
      <c r="AL31">
        <v>25.564</v>
      </c>
      <c r="AM31">
        <v>15.804048</v>
      </c>
      <c r="AN31">
        <v>0.66954999999999998</v>
      </c>
      <c r="AO31">
        <v>0</v>
      </c>
      <c r="AP31">
        <v>0</v>
      </c>
      <c r="AQ31">
        <v>47.628</v>
      </c>
      <c r="AR31">
        <v>34.223999999999997</v>
      </c>
      <c r="AS31">
        <v>30.939599999999999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3320.8916420000005</v>
      </c>
    </row>
    <row r="32" spans="1:117">
      <c r="A32" t="s">
        <v>74</v>
      </c>
      <c r="B32">
        <v>0</v>
      </c>
      <c r="C32">
        <v>0</v>
      </c>
      <c r="D32">
        <v>43.155000000000001</v>
      </c>
      <c r="E32">
        <v>0</v>
      </c>
      <c r="F32">
        <v>0</v>
      </c>
      <c r="G32">
        <v>69.504000000000005</v>
      </c>
      <c r="H32">
        <v>0</v>
      </c>
      <c r="I32">
        <v>0</v>
      </c>
      <c r="J32">
        <v>87.68</v>
      </c>
      <c r="K32">
        <v>679.49316799999997</v>
      </c>
      <c r="L32">
        <v>653.15250000000003</v>
      </c>
      <c r="M32">
        <v>82</v>
      </c>
      <c r="N32">
        <v>99.54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19.35568</v>
      </c>
      <c r="AD32">
        <v>36.544144000000003</v>
      </c>
      <c r="AE32">
        <v>49.436556000000003</v>
      </c>
      <c r="AF32">
        <v>35.496000000000002</v>
      </c>
      <c r="AG32">
        <v>42.506399999999999</v>
      </c>
      <c r="AH32">
        <v>116.9545</v>
      </c>
      <c r="AI32">
        <v>0</v>
      </c>
      <c r="AJ32">
        <v>0</v>
      </c>
      <c r="AK32">
        <v>53.932499999999997</v>
      </c>
      <c r="AL32">
        <v>25.564</v>
      </c>
      <c r="AM32">
        <v>15.804048</v>
      </c>
      <c r="AN32">
        <v>0.66954999999999998</v>
      </c>
      <c r="AO32">
        <v>0</v>
      </c>
      <c r="AP32">
        <v>0</v>
      </c>
      <c r="AQ32">
        <v>47.628</v>
      </c>
      <c r="AR32">
        <v>34.223999999999997</v>
      </c>
      <c r="AS32">
        <v>30.939599999999999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3320.8916420000005</v>
      </c>
    </row>
    <row r="33" spans="1:117">
      <c r="A33" t="s">
        <v>75</v>
      </c>
      <c r="B33">
        <v>0</v>
      </c>
      <c r="C33">
        <v>0</v>
      </c>
      <c r="D33">
        <v>43.155000000000001</v>
      </c>
      <c r="E33">
        <v>0</v>
      </c>
      <c r="F33">
        <v>0</v>
      </c>
      <c r="G33">
        <v>69.504000000000005</v>
      </c>
      <c r="H33">
        <v>0</v>
      </c>
      <c r="I33">
        <v>0</v>
      </c>
      <c r="J33">
        <v>87.68</v>
      </c>
      <c r="K33">
        <v>679.49316799999997</v>
      </c>
      <c r="L33">
        <v>653.15250000000003</v>
      </c>
      <c r="M33">
        <v>82</v>
      </c>
      <c r="N33">
        <v>99.54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19.35568</v>
      </c>
      <c r="AD33">
        <v>27.408107999999999</v>
      </c>
      <c r="AE33">
        <v>49.436556000000003</v>
      </c>
      <c r="AF33">
        <v>35.496000000000002</v>
      </c>
      <c r="AG33">
        <v>42.506399999999999</v>
      </c>
      <c r="AH33">
        <v>93.563599999999994</v>
      </c>
      <c r="AI33">
        <v>0</v>
      </c>
      <c r="AJ33">
        <v>0</v>
      </c>
      <c r="AK33">
        <v>53.932499999999997</v>
      </c>
      <c r="AL33">
        <v>34.86</v>
      </c>
      <c r="AM33">
        <v>15.804048</v>
      </c>
      <c r="AN33">
        <v>0.66954999999999998</v>
      </c>
      <c r="AO33">
        <v>0</v>
      </c>
      <c r="AP33">
        <v>0</v>
      </c>
      <c r="AQ33">
        <v>47.628</v>
      </c>
      <c r="AR33">
        <v>40.847999999999999</v>
      </c>
      <c r="AS33">
        <v>30.939599999999999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3304.2847060000008</v>
      </c>
    </row>
    <row r="34" spans="1:117">
      <c r="A34" t="s">
        <v>76</v>
      </c>
      <c r="B34">
        <v>0</v>
      </c>
      <c r="C34">
        <v>0</v>
      </c>
      <c r="D34">
        <v>43.155000000000001</v>
      </c>
      <c r="E34">
        <v>0</v>
      </c>
      <c r="F34">
        <v>0</v>
      </c>
      <c r="G34">
        <v>69.504000000000005</v>
      </c>
      <c r="H34">
        <v>0</v>
      </c>
      <c r="I34">
        <v>0</v>
      </c>
      <c r="J34">
        <v>87.68</v>
      </c>
      <c r="K34">
        <v>679.49316799999997</v>
      </c>
      <c r="L34">
        <v>653.15250000000003</v>
      </c>
      <c r="M34">
        <v>82</v>
      </c>
      <c r="N34">
        <v>99.54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26.34008</v>
      </c>
      <c r="AC34">
        <v>19.35568</v>
      </c>
      <c r="AD34">
        <v>18.250935999999999</v>
      </c>
      <c r="AE34">
        <v>32.957704</v>
      </c>
      <c r="AF34">
        <v>17.748000000000001</v>
      </c>
      <c r="AG34">
        <v>42.506399999999999</v>
      </c>
      <c r="AH34">
        <v>93.563599999999994</v>
      </c>
      <c r="AI34">
        <v>0</v>
      </c>
      <c r="AJ34">
        <v>0</v>
      </c>
      <c r="AK34">
        <v>53.932499999999997</v>
      </c>
      <c r="AL34">
        <v>34.86</v>
      </c>
      <c r="AM34">
        <v>15.804048</v>
      </c>
      <c r="AN34">
        <v>0.66954999999999998</v>
      </c>
      <c r="AO34">
        <v>0</v>
      </c>
      <c r="AP34">
        <v>0</v>
      </c>
      <c r="AQ34">
        <v>47.628</v>
      </c>
      <c r="AR34">
        <v>40.847999999999999</v>
      </c>
      <c r="AS34">
        <v>30.939599999999999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3234.6890420000004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69.504000000000005</v>
      </c>
      <c r="H35">
        <v>0</v>
      </c>
      <c r="I35">
        <v>0</v>
      </c>
      <c r="J35">
        <v>87.68</v>
      </c>
      <c r="K35">
        <v>679.49316799999997</v>
      </c>
      <c r="L35">
        <v>653.15250000000003</v>
      </c>
      <c r="M35">
        <v>82</v>
      </c>
      <c r="N35">
        <v>99.54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6.5208000000000004</v>
      </c>
      <c r="AA35">
        <v>42.14808</v>
      </c>
      <c r="AB35">
        <v>26.34008</v>
      </c>
      <c r="AC35">
        <v>19.35568</v>
      </c>
      <c r="AD35">
        <v>9.1149000000000004</v>
      </c>
      <c r="AE35">
        <v>16.478852</v>
      </c>
      <c r="AF35">
        <v>8.8740000000000006</v>
      </c>
      <c r="AG35">
        <v>42.506399999999999</v>
      </c>
      <c r="AH35">
        <v>60.607999999999997</v>
      </c>
      <c r="AI35">
        <v>0</v>
      </c>
      <c r="AJ35">
        <v>0</v>
      </c>
      <c r="AK35">
        <v>53.932499999999997</v>
      </c>
      <c r="AL35">
        <v>34.86</v>
      </c>
      <c r="AM35">
        <v>15.804048</v>
      </c>
      <c r="AN35">
        <v>0.66954999999999998</v>
      </c>
      <c r="AO35">
        <v>0</v>
      </c>
      <c r="AP35">
        <v>0</v>
      </c>
      <c r="AQ35">
        <v>47.628</v>
      </c>
      <c r="AR35">
        <v>34.223999999999997</v>
      </c>
      <c r="AS35">
        <v>30.939599999999999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3160.2005540000009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69.504000000000005</v>
      </c>
      <c r="H36">
        <v>0</v>
      </c>
      <c r="I36">
        <v>0</v>
      </c>
      <c r="J36">
        <v>87.68</v>
      </c>
      <c r="K36">
        <v>679.49316799999997</v>
      </c>
      <c r="L36">
        <v>653.15250000000003</v>
      </c>
      <c r="M36">
        <v>82</v>
      </c>
      <c r="N36">
        <v>99.54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6.5208000000000004</v>
      </c>
      <c r="AA36">
        <v>42.14808</v>
      </c>
      <c r="AB36">
        <v>26.34008</v>
      </c>
      <c r="AC36">
        <v>19.35568</v>
      </c>
      <c r="AD36">
        <v>0</v>
      </c>
      <c r="AE36">
        <v>16.478852</v>
      </c>
      <c r="AF36">
        <v>8.8740000000000006</v>
      </c>
      <c r="AG36">
        <v>42.506399999999999</v>
      </c>
      <c r="AH36">
        <v>60.607999999999997</v>
      </c>
      <c r="AI36">
        <v>0</v>
      </c>
      <c r="AJ36">
        <v>0</v>
      </c>
      <c r="AK36">
        <v>53.932499999999997</v>
      </c>
      <c r="AL36">
        <v>34.86</v>
      </c>
      <c r="AM36">
        <v>15.804048</v>
      </c>
      <c r="AN36">
        <v>0.66954999999999998</v>
      </c>
      <c r="AO36">
        <v>0</v>
      </c>
      <c r="AP36">
        <v>0</v>
      </c>
      <c r="AQ36">
        <v>47.628</v>
      </c>
      <c r="AR36">
        <v>34.223999999999997</v>
      </c>
      <c r="AS36">
        <v>30.939599999999999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3151.0856540000009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69.504000000000005</v>
      </c>
      <c r="H37">
        <v>0</v>
      </c>
      <c r="I37">
        <v>0</v>
      </c>
      <c r="J37">
        <v>87.68</v>
      </c>
      <c r="K37">
        <v>679.49316799999997</v>
      </c>
      <c r="L37">
        <v>653.15250000000003</v>
      </c>
      <c r="M37">
        <v>82</v>
      </c>
      <c r="N37">
        <v>99.54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6.5208000000000004</v>
      </c>
      <c r="AA37">
        <v>41.7515</v>
      </c>
      <c r="AB37">
        <v>26.34008</v>
      </c>
      <c r="AC37">
        <v>19.35568</v>
      </c>
      <c r="AD37">
        <v>0</v>
      </c>
      <c r="AE37">
        <v>16.478852</v>
      </c>
      <c r="AF37">
        <v>8.8740000000000006</v>
      </c>
      <c r="AG37">
        <v>42.506399999999999</v>
      </c>
      <c r="AH37">
        <v>37.880000000000003</v>
      </c>
      <c r="AI37">
        <v>0</v>
      </c>
      <c r="AJ37">
        <v>0</v>
      </c>
      <c r="AK37">
        <v>53.932499999999997</v>
      </c>
      <c r="AL37">
        <v>34.86</v>
      </c>
      <c r="AM37">
        <v>15.804048</v>
      </c>
      <c r="AN37">
        <v>0.66954999999999998</v>
      </c>
      <c r="AO37">
        <v>0</v>
      </c>
      <c r="AP37">
        <v>0</v>
      </c>
      <c r="AQ37">
        <v>35.720999999999997</v>
      </c>
      <c r="AR37">
        <v>34.223999999999997</v>
      </c>
      <c r="AS37">
        <v>30.939599999999999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3116.0540740000006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69.504000000000005</v>
      </c>
      <c r="H38">
        <v>0</v>
      </c>
      <c r="I38">
        <v>0</v>
      </c>
      <c r="J38">
        <v>87.68</v>
      </c>
      <c r="K38">
        <v>679.49316799999997</v>
      </c>
      <c r="L38">
        <v>653.15250000000003</v>
      </c>
      <c r="M38">
        <v>82</v>
      </c>
      <c r="N38">
        <v>99.54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6.5208000000000004</v>
      </c>
      <c r="AA38">
        <v>35.549999999999997</v>
      </c>
      <c r="AB38">
        <v>26.34008</v>
      </c>
      <c r="AC38">
        <v>19.35568</v>
      </c>
      <c r="AD38">
        <v>0</v>
      </c>
      <c r="AE38">
        <v>16.478852</v>
      </c>
      <c r="AF38">
        <v>8.8740000000000006</v>
      </c>
      <c r="AG38">
        <v>42.506399999999999</v>
      </c>
      <c r="AH38">
        <v>23.390899999999998</v>
      </c>
      <c r="AI38">
        <v>0</v>
      </c>
      <c r="AJ38">
        <v>0</v>
      </c>
      <c r="AK38">
        <v>53.932499999999997</v>
      </c>
      <c r="AL38">
        <v>34.86</v>
      </c>
      <c r="AM38">
        <v>15.804048</v>
      </c>
      <c r="AN38">
        <v>0.66954999999999998</v>
      </c>
      <c r="AO38">
        <v>0</v>
      </c>
      <c r="AP38">
        <v>0</v>
      </c>
      <c r="AQ38">
        <v>35.720999999999997</v>
      </c>
      <c r="AR38">
        <v>34.223999999999997</v>
      </c>
      <c r="AS38">
        <v>30.939599999999999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3095.3634740000007</v>
      </c>
    </row>
    <row r="39" spans="1:117">
      <c r="A39" t="s">
        <v>81</v>
      </c>
      <c r="B39">
        <v>0</v>
      </c>
      <c r="C39">
        <v>0</v>
      </c>
      <c r="D39">
        <v>42.734999999999999</v>
      </c>
      <c r="E39">
        <v>0</v>
      </c>
      <c r="F39">
        <v>0</v>
      </c>
      <c r="G39">
        <v>69.504000000000005</v>
      </c>
      <c r="H39">
        <v>0</v>
      </c>
      <c r="I39">
        <v>0</v>
      </c>
      <c r="J39">
        <v>87.68</v>
      </c>
      <c r="K39">
        <v>679.49316799999997</v>
      </c>
      <c r="L39">
        <v>653.15250000000003</v>
      </c>
      <c r="M39">
        <v>82</v>
      </c>
      <c r="N39">
        <v>99.54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6.5208000000000004</v>
      </c>
      <c r="AA39">
        <v>28.09872</v>
      </c>
      <c r="AB39">
        <v>26.34008</v>
      </c>
      <c r="AC39">
        <v>19.35568</v>
      </c>
      <c r="AD39">
        <v>0</v>
      </c>
      <c r="AE39">
        <v>16.478852</v>
      </c>
      <c r="AF39">
        <v>8.8740000000000006</v>
      </c>
      <c r="AG39">
        <v>42.506399999999999</v>
      </c>
      <c r="AH39">
        <v>18.940000000000001</v>
      </c>
      <c r="AI39">
        <v>0</v>
      </c>
      <c r="AJ39">
        <v>0</v>
      </c>
      <c r="AK39">
        <v>53.932499999999997</v>
      </c>
      <c r="AL39">
        <v>25.564</v>
      </c>
      <c r="AM39">
        <v>15.804048</v>
      </c>
      <c r="AN39">
        <v>0.66954999999999998</v>
      </c>
      <c r="AO39">
        <v>0</v>
      </c>
      <c r="AP39">
        <v>0.25619999999999998</v>
      </c>
      <c r="AQ39">
        <v>35.720999999999997</v>
      </c>
      <c r="AR39">
        <v>34.223999999999997</v>
      </c>
      <c r="AS39">
        <v>30.939599999999999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3074.4214940000002</v>
      </c>
    </row>
    <row r="40" spans="1:117">
      <c r="A40" t="s">
        <v>82</v>
      </c>
      <c r="B40">
        <v>0</v>
      </c>
      <c r="C40">
        <v>0</v>
      </c>
      <c r="D40">
        <v>42.734999999999999</v>
      </c>
      <c r="E40">
        <v>0</v>
      </c>
      <c r="F40">
        <v>0</v>
      </c>
      <c r="G40">
        <v>69.504000000000005</v>
      </c>
      <c r="H40">
        <v>0</v>
      </c>
      <c r="I40">
        <v>0</v>
      </c>
      <c r="J40">
        <v>87.68</v>
      </c>
      <c r="K40">
        <v>679.49316799999997</v>
      </c>
      <c r="L40">
        <v>653.15250000000003</v>
      </c>
      <c r="M40">
        <v>82</v>
      </c>
      <c r="N40">
        <v>99.54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6.5208000000000004</v>
      </c>
      <c r="AA40">
        <v>28.09872</v>
      </c>
      <c r="AB40">
        <v>26.34008</v>
      </c>
      <c r="AC40">
        <v>19.35568</v>
      </c>
      <c r="AD40">
        <v>0</v>
      </c>
      <c r="AE40">
        <v>16.478852</v>
      </c>
      <c r="AF40">
        <v>8.8740000000000006</v>
      </c>
      <c r="AG40">
        <v>42.506399999999999</v>
      </c>
      <c r="AH40">
        <v>0</v>
      </c>
      <c r="AI40">
        <v>0</v>
      </c>
      <c r="AJ40">
        <v>0</v>
      </c>
      <c r="AK40">
        <v>53.932499999999997</v>
      </c>
      <c r="AL40">
        <v>25.564</v>
      </c>
      <c r="AM40">
        <v>15.804048</v>
      </c>
      <c r="AN40">
        <v>0.66954999999999998</v>
      </c>
      <c r="AO40">
        <v>0</v>
      </c>
      <c r="AP40">
        <v>0.25619999999999998</v>
      </c>
      <c r="AQ40">
        <v>23.814</v>
      </c>
      <c r="AR40">
        <v>34.223999999999997</v>
      </c>
      <c r="AS40">
        <v>30.939599999999999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3043.574494</v>
      </c>
    </row>
    <row r="41" spans="1:117">
      <c r="A41" t="s">
        <v>83</v>
      </c>
      <c r="B41">
        <v>0</v>
      </c>
      <c r="C41">
        <v>0</v>
      </c>
      <c r="D41">
        <v>42.734999999999999</v>
      </c>
      <c r="E41">
        <v>0</v>
      </c>
      <c r="F41">
        <v>0</v>
      </c>
      <c r="G41">
        <v>69.504000000000005</v>
      </c>
      <c r="H41">
        <v>0</v>
      </c>
      <c r="I41">
        <v>0</v>
      </c>
      <c r="J41">
        <v>87.68</v>
      </c>
      <c r="K41">
        <v>679.49316799999997</v>
      </c>
      <c r="L41">
        <v>653.15250000000003</v>
      </c>
      <c r="M41">
        <v>82</v>
      </c>
      <c r="N41">
        <v>99.54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6.5208000000000004</v>
      </c>
      <c r="AA41">
        <v>28.09872</v>
      </c>
      <c r="AB41">
        <v>26.34008</v>
      </c>
      <c r="AC41">
        <v>9.6778399999999998</v>
      </c>
      <c r="AD41">
        <v>0</v>
      </c>
      <c r="AE41">
        <v>16.478852</v>
      </c>
      <c r="AF41">
        <v>8.8740000000000006</v>
      </c>
      <c r="AG41">
        <v>42.506399999999999</v>
      </c>
      <c r="AH41">
        <v>0</v>
      </c>
      <c r="AI41">
        <v>0</v>
      </c>
      <c r="AJ41">
        <v>0</v>
      </c>
      <c r="AK41">
        <v>53.932499999999997</v>
      </c>
      <c r="AL41">
        <v>25.564</v>
      </c>
      <c r="AM41">
        <v>15.804048</v>
      </c>
      <c r="AN41">
        <v>0.66954999999999998</v>
      </c>
      <c r="AO41">
        <v>0</v>
      </c>
      <c r="AP41">
        <v>0.25619999999999998</v>
      </c>
      <c r="AQ41">
        <v>23.814</v>
      </c>
      <c r="AR41">
        <v>34.223999999999997</v>
      </c>
      <c r="AS41">
        <v>30.939599999999999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3033.8966539999997</v>
      </c>
    </row>
    <row r="42" spans="1:117">
      <c r="A42" t="s">
        <v>84</v>
      </c>
      <c r="B42">
        <v>0</v>
      </c>
      <c r="C42">
        <v>0</v>
      </c>
      <c r="D42">
        <v>42.734999999999999</v>
      </c>
      <c r="E42">
        <v>0</v>
      </c>
      <c r="F42">
        <v>0</v>
      </c>
      <c r="G42">
        <v>69.504000000000005</v>
      </c>
      <c r="H42">
        <v>0</v>
      </c>
      <c r="I42">
        <v>0</v>
      </c>
      <c r="J42">
        <v>87.68</v>
      </c>
      <c r="K42">
        <v>679.49316799999997</v>
      </c>
      <c r="L42">
        <v>653.15250000000003</v>
      </c>
      <c r="M42">
        <v>82</v>
      </c>
      <c r="N42">
        <v>99.54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6.5208000000000004</v>
      </c>
      <c r="AA42">
        <v>14.04936</v>
      </c>
      <c r="AB42">
        <v>26.34008</v>
      </c>
      <c r="AC42">
        <v>9.6778399999999998</v>
      </c>
      <c r="AD42">
        <v>0</v>
      </c>
      <c r="AE42">
        <v>16.478852</v>
      </c>
      <c r="AF42">
        <v>8.8740000000000006</v>
      </c>
      <c r="AG42">
        <v>42.506399999999999</v>
      </c>
      <c r="AH42">
        <v>0</v>
      </c>
      <c r="AI42">
        <v>0</v>
      </c>
      <c r="AJ42">
        <v>0</v>
      </c>
      <c r="AK42">
        <v>53.932499999999997</v>
      </c>
      <c r="AL42">
        <v>25.564</v>
      </c>
      <c r="AM42">
        <v>15.804048</v>
      </c>
      <c r="AN42">
        <v>0.66954999999999998</v>
      </c>
      <c r="AO42">
        <v>0</v>
      </c>
      <c r="AP42">
        <v>0.25619999999999998</v>
      </c>
      <c r="AQ42">
        <v>11.907</v>
      </c>
      <c r="AR42">
        <v>34.223999999999997</v>
      </c>
      <c r="AS42">
        <v>30.939599999999999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3007.940294</v>
      </c>
    </row>
    <row r="43" spans="1:117">
      <c r="A43" t="s">
        <v>85</v>
      </c>
      <c r="B43">
        <v>0</v>
      </c>
      <c r="C43">
        <v>0</v>
      </c>
      <c r="D43">
        <v>42.734999999999999</v>
      </c>
      <c r="E43">
        <v>0</v>
      </c>
      <c r="F43">
        <v>0</v>
      </c>
      <c r="G43">
        <v>69.504000000000005</v>
      </c>
      <c r="H43">
        <v>0</v>
      </c>
      <c r="I43">
        <v>0</v>
      </c>
      <c r="J43">
        <v>87.132000000000005</v>
      </c>
      <c r="K43">
        <v>679.49316799999997</v>
      </c>
      <c r="L43">
        <v>653.15250000000003</v>
      </c>
      <c r="M43">
        <v>82</v>
      </c>
      <c r="N43">
        <v>99.54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6.5208000000000004</v>
      </c>
      <c r="AA43">
        <v>14.04936</v>
      </c>
      <c r="AB43">
        <v>13.17004</v>
      </c>
      <c r="AC43">
        <v>9.6778399999999998</v>
      </c>
      <c r="AD43">
        <v>0</v>
      </c>
      <c r="AE43">
        <v>16.478852</v>
      </c>
      <c r="AF43">
        <v>8.8740000000000006</v>
      </c>
      <c r="AG43">
        <v>42.506399999999999</v>
      </c>
      <c r="AH43">
        <v>0</v>
      </c>
      <c r="AI43">
        <v>0</v>
      </c>
      <c r="AJ43">
        <v>0</v>
      </c>
      <c r="AK43">
        <v>53.932499999999997</v>
      </c>
      <c r="AL43">
        <v>25.564</v>
      </c>
      <c r="AM43">
        <v>15.804048</v>
      </c>
      <c r="AN43">
        <v>0.66954999999999998</v>
      </c>
      <c r="AO43">
        <v>0</v>
      </c>
      <c r="AP43">
        <v>0.89670000000000005</v>
      </c>
      <c r="AQ43">
        <v>11.907</v>
      </c>
      <c r="AR43">
        <v>40.847999999999999</v>
      </c>
      <c r="AS43">
        <v>30.939599999999999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3001.486754</v>
      </c>
    </row>
    <row r="44" spans="1:117">
      <c r="A44" t="s">
        <v>86</v>
      </c>
      <c r="B44">
        <v>0</v>
      </c>
      <c r="C44">
        <v>0</v>
      </c>
      <c r="D44">
        <v>42.734999999999999</v>
      </c>
      <c r="E44">
        <v>0</v>
      </c>
      <c r="F44">
        <v>0</v>
      </c>
      <c r="G44">
        <v>69.504000000000005</v>
      </c>
      <c r="H44">
        <v>0</v>
      </c>
      <c r="I44">
        <v>0</v>
      </c>
      <c r="J44">
        <v>87.132000000000005</v>
      </c>
      <c r="K44">
        <v>679.49316799999997</v>
      </c>
      <c r="L44">
        <v>653.15250000000003</v>
      </c>
      <c r="M44">
        <v>82</v>
      </c>
      <c r="N44">
        <v>99.54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13.041600000000001</v>
      </c>
      <c r="AA44">
        <v>0</v>
      </c>
      <c r="AB44">
        <v>13.17004</v>
      </c>
      <c r="AC44">
        <v>9.6778399999999998</v>
      </c>
      <c r="AD44">
        <v>0</v>
      </c>
      <c r="AE44">
        <v>16.478852</v>
      </c>
      <c r="AF44">
        <v>8.8740000000000006</v>
      </c>
      <c r="AG44">
        <v>42.506399999999999</v>
      </c>
      <c r="AH44">
        <v>0</v>
      </c>
      <c r="AI44">
        <v>0</v>
      </c>
      <c r="AJ44">
        <v>0</v>
      </c>
      <c r="AK44">
        <v>53.932499999999997</v>
      </c>
      <c r="AL44">
        <v>25.564</v>
      </c>
      <c r="AM44">
        <v>15.804048</v>
      </c>
      <c r="AN44">
        <v>0.66954999999999998</v>
      </c>
      <c r="AO44">
        <v>0</v>
      </c>
      <c r="AP44">
        <v>0.64049999999999996</v>
      </c>
      <c r="AQ44">
        <v>0</v>
      </c>
      <c r="AR44">
        <v>40.847999999999999</v>
      </c>
      <c r="AS44">
        <v>30.939599999999999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2981.7949940000003</v>
      </c>
    </row>
    <row r="45" spans="1:117">
      <c r="A45" t="s">
        <v>87</v>
      </c>
      <c r="B45">
        <v>0</v>
      </c>
      <c r="C45">
        <v>0</v>
      </c>
      <c r="D45">
        <v>42.734999999999999</v>
      </c>
      <c r="E45">
        <v>0</v>
      </c>
      <c r="F45">
        <v>0</v>
      </c>
      <c r="G45">
        <v>69.504000000000005</v>
      </c>
      <c r="H45">
        <v>0</v>
      </c>
      <c r="I45">
        <v>0</v>
      </c>
      <c r="J45">
        <v>87.132000000000005</v>
      </c>
      <c r="K45">
        <v>679.49316799999997</v>
      </c>
      <c r="L45">
        <v>653.15250000000003</v>
      </c>
      <c r="M45">
        <v>82</v>
      </c>
      <c r="N45">
        <v>99.54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13.041600000000001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42.506399999999999</v>
      </c>
      <c r="AH45">
        <v>0</v>
      </c>
      <c r="AI45">
        <v>0</v>
      </c>
      <c r="AJ45">
        <v>0</v>
      </c>
      <c r="AK45">
        <v>53.932499999999997</v>
      </c>
      <c r="AL45">
        <v>26.725999999999999</v>
      </c>
      <c r="AM45">
        <v>15.804048</v>
      </c>
      <c r="AN45">
        <v>0.66954999999999998</v>
      </c>
      <c r="AO45">
        <v>0</v>
      </c>
      <c r="AP45">
        <v>6.6612</v>
      </c>
      <c r="AQ45">
        <v>0</v>
      </c>
      <c r="AR45">
        <v>35.328000000000003</v>
      </c>
      <c r="AS45">
        <v>30.939599999999999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2973.7798540000008</v>
      </c>
    </row>
    <row r="46" spans="1:117">
      <c r="A46" t="s">
        <v>88</v>
      </c>
      <c r="B46">
        <v>0</v>
      </c>
      <c r="C46">
        <v>0</v>
      </c>
      <c r="D46">
        <v>42.734999999999999</v>
      </c>
      <c r="E46">
        <v>0</v>
      </c>
      <c r="F46">
        <v>0</v>
      </c>
      <c r="G46">
        <v>69.504000000000005</v>
      </c>
      <c r="H46">
        <v>0</v>
      </c>
      <c r="I46">
        <v>0</v>
      </c>
      <c r="J46">
        <v>87.132000000000005</v>
      </c>
      <c r="K46">
        <v>679.49316799999997</v>
      </c>
      <c r="L46">
        <v>653.15250000000003</v>
      </c>
      <c r="M46">
        <v>82</v>
      </c>
      <c r="N46">
        <v>99.54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13.041600000000001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8.8740000000000006</v>
      </c>
      <c r="AG46">
        <v>42.506399999999999</v>
      </c>
      <c r="AH46">
        <v>0</v>
      </c>
      <c r="AI46">
        <v>0</v>
      </c>
      <c r="AJ46">
        <v>0</v>
      </c>
      <c r="AK46">
        <v>53.932499999999997</v>
      </c>
      <c r="AL46">
        <v>26.725999999999999</v>
      </c>
      <c r="AM46">
        <v>15.804048</v>
      </c>
      <c r="AN46">
        <v>0.66954999999999998</v>
      </c>
      <c r="AO46">
        <v>0</v>
      </c>
      <c r="AP46">
        <v>6.6612</v>
      </c>
      <c r="AQ46">
        <v>0</v>
      </c>
      <c r="AR46">
        <v>35.328000000000003</v>
      </c>
      <c r="AS46">
        <v>30.939599999999999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2973.7798540000008</v>
      </c>
    </row>
    <row r="47" spans="1:117">
      <c r="A47" t="s">
        <v>89</v>
      </c>
      <c r="B47">
        <v>0</v>
      </c>
      <c r="C47">
        <v>0</v>
      </c>
      <c r="D47">
        <v>42.734999999999999</v>
      </c>
      <c r="E47">
        <v>0</v>
      </c>
      <c r="F47">
        <v>0</v>
      </c>
      <c r="G47">
        <v>69.504000000000005</v>
      </c>
      <c r="H47">
        <v>0</v>
      </c>
      <c r="I47">
        <v>0</v>
      </c>
      <c r="J47">
        <v>87.132000000000005</v>
      </c>
      <c r="K47">
        <v>679.49316799999997</v>
      </c>
      <c r="L47">
        <v>653.15250000000003</v>
      </c>
      <c r="M47">
        <v>82</v>
      </c>
      <c r="N47">
        <v>99.54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13.041600000000001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42.506399999999999</v>
      </c>
      <c r="AH47">
        <v>0</v>
      </c>
      <c r="AI47">
        <v>0</v>
      </c>
      <c r="AJ47">
        <v>0</v>
      </c>
      <c r="AK47">
        <v>53.932499999999997</v>
      </c>
      <c r="AL47">
        <v>26.725999999999999</v>
      </c>
      <c r="AM47">
        <v>15.804048</v>
      </c>
      <c r="AN47">
        <v>0.66954999999999998</v>
      </c>
      <c r="AO47">
        <v>0</v>
      </c>
      <c r="AP47">
        <v>6.6612</v>
      </c>
      <c r="AQ47">
        <v>0</v>
      </c>
      <c r="AR47">
        <v>35.328000000000003</v>
      </c>
      <c r="AS47">
        <v>30.939599999999999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2960.6098140000008</v>
      </c>
    </row>
    <row r="48" spans="1:117">
      <c r="A48" t="s">
        <v>90</v>
      </c>
      <c r="B48">
        <v>0</v>
      </c>
      <c r="C48">
        <v>0</v>
      </c>
      <c r="D48">
        <v>42.734999999999999</v>
      </c>
      <c r="E48">
        <v>0</v>
      </c>
      <c r="F48">
        <v>0</v>
      </c>
      <c r="G48">
        <v>69.504000000000005</v>
      </c>
      <c r="H48">
        <v>0</v>
      </c>
      <c r="I48">
        <v>0</v>
      </c>
      <c r="J48">
        <v>87.132000000000005</v>
      </c>
      <c r="K48">
        <v>679.49316799999997</v>
      </c>
      <c r="L48">
        <v>653.15250000000003</v>
      </c>
      <c r="M48">
        <v>82</v>
      </c>
      <c r="N48">
        <v>99.54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13.041600000000001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42.506399999999999</v>
      </c>
      <c r="AH48">
        <v>0</v>
      </c>
      <c r="AI48">
        <v>0</v>
      </c>
      <c r="AJ48">
        <v>0</v>
      </c>
      <c r="AK48">
        <v>53.932499999999997</v>
      </c>
      <c r="AL48">
        <v>26.725999999999999</v>
      </c>
      <c r="AM48">
        <v>15.804048</v>
      </c>
      <c r="AN48">
        <v>0.66954999999999998</v>
      </c>
      <c r="AO48">
        <v>0</v>
      </c>
      <c r="AP48">
        <v>6.6612</v>
      </c>
      <c r="AQ48">
        <v>0</v>
      </c>
      <c r="AR48">
        <v>35.328000000000003</v>
      </c>
      <c r="AS48">
        <v>30.939599999999999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2960.6098140000008</v>
      </c>
    </row>
    <row r="49" spans="1:117">
      <c r="A49" t="s">
        <v>91</v>
      </c>
      <c r="B49">
        <v>0</v>
      </c>
      <c r="C49">
        <v>0</v>
      </c>
      <c r="D49">
        <v>42.734999999999999</v>
      </c>
      <c r="E49">
        <v>0</v>
      </c>
      <c r="F49">
        <v>0</v>
      </c>
      <c r="G49">
        <v>69.504000000000005</v>
      </c>
      <c r="H49">
        <v>0</v>
      </c>
      <c r="I49">
        <v>0</v>
      </c>
      <c r="J49">
        <v>87.132000000000005</v>
      </c>
      <c r="K49">
        <v>679.49316799999997</v>
      </c>
      <c r="L49">
        <v>653.15250000000003</v>
      </c>
      <c r="M49">
        <v>82</v>
      </c>
      <c r="N49">
        <v>99.54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42.506399999999999</v>
      </c>
      <c r="AH49">
        <v>0</v>
      </c>
      <c r="AI49">
        <v>0</v>
      </c>
      <c r="AJ49">
        <v>0</v>
      </c>
      <c r="AK49">
        <v>53.932499999999997</v>
      </c>
      <c r="AL49">
        <v>26.725999999999999</v>
      </c>
      <c r="AM49">
        <v>15.804048</v>
      </c>
      <c r="AN49">
        <v>0.66954999999999998</v>
      </c>
      <c r="AO49">
        <v>0</v>
      </c>
      <c r="AP49">
        <v>6.6612</v>
      </c>
      <c r="AQ49">
        <v>0</v>
      </c>
      <c r="AR49">
        <v>35.328000000000003</v>
      </c>
      <c r="AS49">
        <v>30.939599999999999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2960.6098140000008</v>
      </c>
    </row>
    <row r="50" spans="1:117">
      <c r="A50" t="s">
        <v>92</v>
      </c>
      <c r="B50">
        <v>0</v>
      </c>
      <c r="C50">
        <v>0</v>
      </c>
      <c r="D50">
        <v>42.734999999999999</v>
      </c>
      <c r="E50">
        <v>0</v>
      </c>
      <c r="F50">
        <v>0</v>
      </c>
      <c r="G50">
        <v>69.504000000000005</v>
      </c>
      <c r="H50">
        <v>0</v>
      </c>
      <c r="I50">
        <v>0</v>
      </c>
      <c r="J50">
        <v>87.132000000000005</v>
      </c>
      <c r="K50">
        <v>679.49316799999997</v>
      </c>
      <c r="L50">
        <v>653.15250000000003</v>
      </c>
      <c r="M50">
        <v>82</v>
      </c>
      <c r="N50">
        <v>99.54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42.506399999999999</v>
      </c>
      <c r="AH50">
        <v>0</v>
      </c>
      <c r="AI50">
        <v>0</v>
      </c>
      <c r="AJ50">
        <v>0</v>
      </c>
      <c r="AK50">
        <v>53.932499999999997</v>
      </c>
      <c r="AL50">
        <v>26.725999999999999</v>
      </c>
      <c r="AM50">
        <v>15.804048</v>
      </c>
      <c r="AN50">
        <v>0.66954999999999998</v>
      </c>
      <c r="AO50">
        <v>0</v>
      </c>
      <c r="AP50">
        <v>6.6612</v>
      </c>
      <c r="AQ50">
        <v>0</v>
      </c>
      <c r="AR50">
        <v>35.328000000000003</v>
      </c>
      <c r="AS50">
        <v>30.939599999999999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2960.6098140000008</v>
      </c>
    </row>
    <row r="51" spans="1:117">
      <c r="A51" t="s">
        <v>93</v>
      </c>
      <c r="B51">
        <v>0</v>
      </c>
      <c r="C51">
        <v>0</v>
      </c>
      <c r="D51">
        <v>42.734999999999999</v>
      </c>
      <c r="E51">
        <v>0</v>
      </c>
      <c r="F51">
        <v>0</v>
      </c>
      <c r="G51">
        <v>69.504000000000005</v>
      </c>
      <c r="H51">
        <v>0</v>
      </c>
      <c r="I51">
        <v>0</v>
      </c>
      <c r="J51">
        <v>87.132000000000005</v>
      </c>
      <c r="K51">
        <v>679.49316799999997</v>
      </c>
      <c r="L51">
        <v>653.15250000000003</v>
      </c>
      <c r="M51">
        <v>82</v>
      </c>
      <c r="N51">
        <v>99.54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42.506399999999999</v>
      </c>
      <c r="AH51">
        <v>0</v>
      </c>
      <c r="AI51">
        <v>0</v>
      </c>
      <c r="AJ51">
        <v>0</v>
      </c>
      <c r="AK51">
        <v>53.932499999999997</v>
      </c>
      <c r="AL51">
        <v>25.564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35.328000000000003</v>
      </c>
      <c r="AS51">
        <v>30.939599999999999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2952.7866140000006</v>
      </c>
    </row>
    <row r="52" spans="1:117">
      <c r="A52" t="s">
        <v>94</v>
      </c>
      <c r="B52">
        <v>0</v>
      </c>
      <c r="C52">
        <v>0</v>
      </c>
      <c r="D52">
        <v>42.734999999999999</v>
      </c>
      <c r="E52">
        <v>0</v>
      </c>
      <c r="F52">
        <v>0</v>
      </c>
      <c r="G52">
        <v>69.504000000000005</v>
      </c>
      <c r="H52">
        <v>0</v>
      </c>
      <c r="I52">
        <v>0</v>
      </c>
      <c r="J52">
        <v>87.132000000000005</v>
      </c>
      <c r="K52">
        <v>679.49316799999997</v>
      </c>
      <c r="L52">
        <v>653.15250000000003</v>
      </c>
      <c r="M52">
        <v>82</v>
      </c>
      <c r="N52">
        <v>99.54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42.506399999999999</v>
      </c>
      <c r="AH52">
        <v>0</v>
      </c>
      <c r="AI52">
        <v>0</v>
      </c>
      <c r="AJ52">
        <v>0</v>
      </c>
      <c r="AK52">
        <v>53.932499999999997</v>
      </c>
      <c r="AL52">
        <v>26.725999999999999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30.939599999999999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2953.9486140000008</v>
      </c>
    </row>
    <row r="53" spans="1:117">
      <c r="A53" t="s">
        <v>95</v>
      </c>
      <c r="B53">
        <v>0</v>
      </c>
      <c r="C53">
        <v>0</v>
      </c>
      <c r="D53">
        <v>42.734999999999999</v>
      </c>
      <c r="E53">
        <v>0</v>
      </c>
      <c r="F53">
        <v>0</v>
      </c>
      <c r="G53">
        <v>69.504000000000005</v>
      </c>
      <c r="H53">
        <v>0</v>
      </c>
      <c r="I53">
        <v>0</v>
      </c>
      <c r="J53">
        <v>87.132000000000005</v>
      </c>
      <c r="K53">
        <v>679.49316799999997</v>
      </c>
      <c r="L53">
        <v>653.15250000000003</v>
      </c>
      <c r="M53">
        <v>82</v>
      </c>
      <c r="N53">
        <v>99.54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42.506399999999999</v>
      </c>
      <c r="AH53">
        <v>0</v>
      </c>
      <c r="AI53">
        <v>0</v>
      </c>
      <c r="AJ53">
        <v>0</v>
      </c>
      <c r="AK53">
        <v>53.932499999999997</v>
      </c>
      <c r="AL53">
        <v>25.564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30.939599999999999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2958.3066140000005</v>
      </c>
    </row>
    <row r="54" spans="1:117">
      <c r="A54" t="s">
        <v>96</v>
      </c>
      <c r="B54">
        <v>0</v>
      </c>
      <c r="C54">
        <v>0</v>
      </c>
      <c r="D54">
        <v>42.734999999999999</v>
      </c>
      <c r="E54">
        <v>0</v>
      </c>
      <c r="F54">
        <v>0</v>
      </c>
      <c r="G54">
        <v>69.504000000000005</v>
      </c>
      <c r="H54">
        <v>0</v>
      </c>
      <c r="I54">
        <v>0</v>
      </c>
      <c r="J54">
        <v>87.132000000000005</v>
      </c>
      <c r="K54">
        <v>679.49316799999997</v>
      </c>
      <c r="L54">
        <v>653.15250000000003</v>
      </c>
      <c r="M54">
        <v>82</v>
      </c>
      <c r="N54">
        <v>99.54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42.506399999999999</v>
      </c>
      <c r="AH54">
        <v>0</v>
      </c>
      <c r="AI54">
        <v>0</v>
      </c>
      <c r="AJ54">
        <v>0</v>
      </c>
      <c r="AK54">
        <v>53.932499999999997</v>
      </c>
      <c r="AL54">
        <v>25.564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30.939599999999999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2958.3066140000005</v>
      </c>
    </row>
    <row r="55" spans="1:117">
      <c r="A55" t="s">
        <v>97</v>
      </c>
      <c r="B55">
        <v>0</v>
      </c>
      <c r="C55">
        <v>0</v>
      </c>
      <c r="D55">
        <v>42.734999999999999</v>
      </c>
      <c r="E55">
        <v>0</v>
      </c>
      <c r="F55">
        <v>0</v>
      </c>
      <c r="G55">
        <v>69.504000000000005</v>
      </c>
      <c r="H55">
        <v>0</v>
      </c>
      <c r="I55">
        <v>0</v>
      </c>
      <c r="J55">
        <v>87.132000000000005</v>
      </c>
      <c r="K55">
        <v>679.49316799999997</v>
      </c>
      <c r="L55">
        <v>653.15250000000003</v>
      </c>
      <c r="M55">
        <v>82</v>
      </c>
      <c r="N55">
        <v>99.54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42.506399999999999</v>
      </c>
      <c r="AH55">
        <v>0</v>
      </c>
      <c r="AI55">
        <v>0</v>
      </c>
      <c r="AJ55">
        <v>0</v>
      </c>
      <c r="AK55">
        <v>53.932499999999997</v>
      </c>
      <c r="AL55">
        <v>79.376220000000004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30.939599999999999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2983.5991820000004</v>
      </c>
    </row>
    <row r="56" spans="1:117">
      <c r="A56" t="s">
        <v>98</v>
      </c>
      <c r="B56">
        <v>0</v>
      </c>
      <c r="C56">
        <v>0</v>
      </c>
      <c r="D56">
        <v>42.734999999999999</v>
      </c>
      <c r="E56">
        <v>0</v>
      </c>
      <c r="F56">
        <v>0</v>
      </c>
      <c r="G56">
        <v>69.504000000000005</v>
      </c>
      <c r="H56">
        <v>0</v>
      </c>
      <c r="I56">
        <v>0</v>
      </c>
      <c r="J56">
        <v>87.132000000000005</v>
      </c>
      <c r="K56">
        <v>679.49316799999997</v>
      </c>
      <c r="L56">
        <v>653.15250000000003</v>
      </c>
      <c r="M56">
        <v>82</v>
      </c>
      <c r="N56">
        <v>99.54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42.506399999999999</v>
      </c>
      <c r="AH56">
        <v>0</v>
      </c>
      <c r="AI56">
        <v>0</v>
      </c>
      <c r="AJ56">
        <v>0</v>
      </c>
      <c r="AK56">
        <v>53.932499999999997</v>
      </c>
      <c r="AL56">
        <v>79.376220000000004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30.939599999999999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2983.5991820000004</v>
      </c>
    </row>
    <row r="57" spans="1:117">
      <c r="A57" t="s">
        <v>99</v>
      </c>
      <c r="B57">
        <v>0</v>
      </c>
      <c r="C57">
        <v>0</v>
      </c>
      <c r="D57">
        <v>42.734999999999999</v>
      </c>
      <c r="E57">
        <v>0</v>
      </c>
      <c r="F57">
        <v>0</v>
      </c>
      <c r="G57">
        <v>69.504000000000005</v>
      </c>
      <c r="H57">
        <v>0</v>
      </c>
      <c r="I57">
        <v>0</v>
      </c>
      <c r="J57">
        <v>87.132000000000005</v>
      </c>
      <c r="K57">
        <v>679.49316799999997</v>
      </c>
      <c r="L57">
        <v>653.15250000000003</v>
      </c>
      <c r="M57">
        <v>82</v>
      </c>
      <c r="N57">
        <v>99.54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42.506399999999999</v>
      </c>
      <c r="AH57">
        <v>0</v>
      </c>
      <c r="AI57">
        <v>0</v>
      </c>
      <c r="AJ57">
        <v>0</v>
      </c>
      <c r="AK57">
        <v>53.932499999999997</v>
      </c>
      <c r="AL57">
        <v>79.376220000000004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30.939599999999999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2983.5991820000004</v>
      </c>
    </row>
    <row r="58" spans="1:117">
      <c r="A58" t="s">
        <v>100</v>
      </c>
      <c r="B58">
        <v>0</v>
      </c>
      <c r="C58">
        <v>0</v>
      </c>
      <c r="D58">
        <v>42.734999999999999</v>
      </c>
      <c r="E58">
        <v>0</v>
      </c>
      <c r="F58">
        <v>0</v>
      </c>
      <c r="G58">
        <v>69.504000000000005</v>
      </c>
      <c r="H58">
        <v>0</v>
      </c>
      <c r="I58">
        <v>0</v>
      </c>
      <c r="J58">
        <v>87.132000000000005</v>
      </c>
      <c r="K58">
        <v>679.49316799999997</v>
      </c>
      <c r="L58">
        <v>653.15250000000003</v>
      </c>
      <c r="M58">
        <v>82</v>
      </c>
      <c r="N58">
        <v>99.54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42.506399999999999</v>
      </c>
      <c r="AH58">
        <v>0</v>
      </c>
      <c r="AI58">
        <v>0</v>
      </c>
      <c r="AJ58">
        <v>0</v>
      </c>
      <c r="AK58">
        <v>53.932499999999997</v>
      </c>
      <c r="AL58">
        <v>79.376220000000004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30.939599999999999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2983.5991820000004</v>
      </c>
    </row>
    <row r="59" spans="1:117">
      <c r="A59" t="s">
        <v>101</v>
      </c>
      <c r="B59">
        <v>0</v>
      </c>
      <c r="C59">
        <v>0</v>
      </c>
      <c r="D59">
        <v>42.734999999999999</v>
      </c>
      <c r="E59">
        <v>0</v>
      </c>
      <c r="F59">
        <v>0</v>
      </c>
      <c r="G59">
        <v>69.504000000000005</v>
      </c>
      <c r="H59">
        <v>0</v>
      </c>
      <c r="I59">
        <v>0</v>
      </c>
      <c r="J59">
        <v>87.132000000000005</v>
      </c>
      <c r="K59">
        <v>679.49316799999997</v>
      </c>
      <c r="L59">
        <v>653.15250000000003</v>
      </c>
      <c r="M59">
        <v>82</v>
      </c>
      <c r="N59">
        <v>99.54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42.506399999999999</v>
      </c>
      <c r="AH59">
        <v>0</v>
      </c>
      <c r="AI59">
        <v>0</v>
      </c>
      <c r="AJ59">
        <v>0</v>
      </c>
      <c r="AK59">
        <v>53.932499999999997</v>
      </c>
      <c r="AL59">
        <v>25.564</v>
      </c>
      <c r="AM59">
        <v>15.804048</v>
      </c>
      <c r="AN59">
        <v>0.66954999999999998</v>
      </c>
      <c r="AO59">
        <v>0</v>
      </c>
      <c r="AP59">
        <v>0</v>
      </c>
      <c r="AQ59">
        <v>11.907</v>
      </c>
      <c r="AR59">
        <v>35.328000000000003</v>
      </c>
      <c r="AS59">
        <v>30.939599999999999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2941.6939620000003</v>
      </c>
    </row>
    <row r="60" spans="1:117">
      <c r="A60" t="s">
        <v>102</v>
      </c>
      <c r="B60">
        <v>0</v>
      </c>
      <c r="C60">
        <v>0</v>
      </c>
      <c r="D60">
        <v>42.734999999999999</v>
      </c>
      <c r="E60">
        <v>0</v>
      </c>
      <c r="F60">
        <v>0</v>
      </c>
      <c r="G60">
        <v>69.504000000000005</v>
      </c>
      <c r="H60">
        <v>0</v>
      </c>
      <c r="I60">
        <v>0</v>
      </c>
      <c r="J60">
        <v>87.132000000000005</v>
      </c>
      <c r="K60">
        <v>679.49316799999997</v>
      </c>
      <c r="L60">
        <v>653.15250000000003</v>
      </c>
      <c r="M60">
        <v>82</v>
      </c>
      <c r="N60">
        <v>99.54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42.506399999999999</v>
      </c>
      <c r="AH60">
        <v>0</v>
      </c>
      <c r="AI60">
        <v>0</v>
      </c>
      <c r="AJ60">
        <v>0</v>
      </c>
      <c r="AK60">
        <v>53.932499999999997</v>
      </c>
      <c r="AL60">
        <v>25.564</v>
      </c>
      <c r="AM60">
        <v>15.804048</v>
      </c>
      <c r="AN60">
        <v>0.66954999999999998</v>
      </c>
      <c r="AO60">
        <v>0</v>
      </c>
      <c r="AP60">
        <v>0</v>
      </c>
      <c r="AQ60">
        <v>11.907</v>
      </c>
      <c r="AR60">
        <v>35.328000000000003</v>
      </c>
      <c r="AS60">
        <v>30.939599999999999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2941.6939620000003</v>
      </c>
    </row>
    <row r="61" spans="1:117">
      <c r="A61" t="s">
        <v>103</v>
      </c>
      <c r="B61">
        <v>0</v>
      </c>
      <c r="C61">
        <v>0</v>
      </c>
      <c r="D61">
        <v>42.734999999999999</v>
      </c>
      <c r="E61">
        <v>0</v>
      </c>
      <c r="F61">
        <v>0</v>
      </c>
      <c r="G61">
        <v>69.504000000000005</v>
      </c>
      <c r="H61">
        <v>0</v>
      </c>
      <c r="I61">
        <v>0</v>
      </c>
      <c r="J61">
        <v>87.132000000000005</v>
      </c>
      <c r="K61">
        <v>679.49316799999997</v>
      </c>
      <c r="L61">
        <v>653.15250000000003</v>
      </c>
      <c r="M61">
        <v>82</v>
      </c>
      <c r="N61">
        <v>99.54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42.506399999999999</v>
      </c>
      <c r="AH61">
        <v>0</v>
      </c>
      <c r="AI61">
        <v>0</v>
      </c>
      <c r="AJ61">
        <v>0</v>
      </c>
      <c r="AK61">
        <v>53.932499999999997</v>
      </c>
      <c r="AL61">
        <v>25.564</v>
      </c>
      <c r="AM61">
        <v>15.804048</v>
      </c>
      <c r="AN61">
        <v>0.66954999999999998</v>
      </c>
      <c r="AO61">
        <v>0</v>
      </c>
      <c r="AP61">
        <v>0</v>
      </c>
      <c r="AQ61">
        <v>23.814</v>
      </c>
      <c r="AR61">
        <v>35.328000000000003</v>
      </c>
      <c r="AS61">
        <v>30.939599999999999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2953.600962</v>
      </c>
    </row>
    <row r="62" spans="1:117">
      <c r="A62" t="s">
        <v>104</v>
      </c>
      <c r="B62">
        <v>0</v>
      </c>
      <c r="C62">
        <v>0</v>
      </c>
      <c r="D62">
        <v>42.734999999999999</v>
      </c>
      <c r="E62">
        <v>0</v>
      </c>
      <c r="F62">
        <v>0</v>
      </c>
      <c r="G62">
        <v>69.504000000000005</v>
      </c>
      <c r="H62">
        <v>0</v>
      </c>
      <c r="I62">
        <v>0</v>
      </c>
      <c r="J62">
        <v>87.132000000000005</v>
      </c>
      <c r="K62">
        <v>679.49316799999997</v>
      </c>
      <c r="L62">
        <v>653.15250000000003</v>
      </c>
      <c r="M62">
        <v>82</v>
      </c>
      <c r="N62">
        <v>99.54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42.506399999999999</v>
      </c>
      <c r="AH62">
        <v>0</v>
      </c>
      <c r="AI62">
        <v>0</v>
      </c>
      <c r="AJ62">
        <v>0</v>
      </c>
      <c r="AK62">
        <v>53.932499999999997</v>
      </c>
      <c r="AL62">
        <v>25.564</v>
      </c>
      <c r="AM62">
        <v>15.804048</v>
      </c>
      <c r="AN62">
        <v>0.66954999999999998</v>
      </c>
      <c r="AO62">
        <v>0</v>
      </c>
      <c r="AP62">
        <v>0</v>
      </c>
      <c r="AQ62">
        <v>23.814</v>
      </c>
      <c r="AR62">
        <v>35.328000000000003</v>
      </c>
      <c r="AS62">
        <v>30.939599999999999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2953.600962</v>
      </c>
    </row>
    <row r="63" spans="1:117">
      <c r="A63" t="s">
        <v>105</v>
      </c>
      <c r="B63">
        <v>0</v>
      </c>
      <c r="C63">
        <v>0</v>
      </c>
      <c r="D63">
        <v>42.734999999999999</v>
      </c>
      <c r="E63">
        <v>0</v>
      </c>
      <c r="F63">
        <v>0</v>
      </c>
      <c r="G63">
        <v>69.504000000000005</v>
      </c>
      <c r="H63">
        <v>0</v>
      </c>
      <c r="I63">
        <v>0</v>
      </c>
      <c r="J63">
        <v>87.132000000000005</v>
      </c>
      <c r="K63">
        <v>679.49316799999997</v>
      </c>
      <c r="L63">
        <v>653.15250000000003</v>
      </c>
      <c r="M63">
        <v>82</v>
      </c>
      <c r="N63">
        <v>99.54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42.506399999999999</v>
      </c>
      <c r="AH63">
        <v>23.390899999999998</v>
      </c>
      <c r="AI63">
        <v>0</v>
      </c>
      <c r="AJ63">
        <v>0</v>
      </c>
      <c r="AK63">
        <v>53.932499999999997</v>
      </c>
      <c r="AL63">
        <v>25.564</v>
      </c>
      <c r="AM63">
        <v>15.804048</v>
      </c>
      <c r="AN63">
        <v>0.66954999999999998</v>
      </c>
      <c r="AO63">
        <v>0</v>
      </c>
      <c r="AP63">
        <v>0</v>
      </c>
      <c r="AQ63">
        <v>23.814</v>
      </c>
      <c r="AR63">
        <v>35.328000000000003</v>
      </c>
      <c r="AS63">
        <v>30.939599999999999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2976.9918619999999</v>
      </c>
    </row>
    <row r="64" spans="1:117">
      <c r="A64" t="s">
        <v>106</v>
      </c>
      <c r="B64">
        <v>0</v>
      </c>
      <c r="C64">
        <v>0</v>
      </c>
      <c r="D64">
        <v>42.734999999999999</v>
      </c>
      <c r="E64">
        <v>0</v>
      </c>
      <c r="F64">
        <v>0</v>
      </c>
      <c r="G64">
        <v>69.504000000000005</v>
      </c>
      <c r="H64">
        <v>0</v>
      </c>
      <c r="I64">
        <v>0</v>
      </c>
      <c r="J64">
        <v>87.132000000000005</v>
      </c>
      <c r="K64">
        <v>679.49316799999997</v>
      </c>
      <c r="L64">
        <v>653.15250000000003</v>
      </c>
      <c r="M64">
        <v>82</v>
      </c>
      <c r="N64">
        <v>99.54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42.506399999999999</v>
      </c>
      <c r="AH64">
        <v>23.390899999999998</v>
      </c>
      <c r="AI64">
        <v>0</v>
      </c>
      <c r="AJ64">
        <v>0</v>
      </c>
      <c r="AK64">
        <v>53.932499999999997</v>
      </c>
      <c r="AL64">
        <v>25.564</v>
      </c>
      <c r="AM64">
        <v>15.804048</v>
      </c>
      <c r="AN64">
        <v>0.66954999999999998</v>
      </c>
      <c r="AO64">
        <v>0</v>
      </c>
      <c r="AP64">
        <v>0</v>
      </c>
      <c r="AQ64">
        <v>23.814</v>
      </c>
      <c r="AR64">
        <v>35.328000000000003</v>
      </c>
      <c r="AS64">
        <v>30.939599999999999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2993.470714</v>
      </c>
    </row>
    <row r="65" spans="1:117">
      <c r="A65" t="s">
        <v>107</v>
      </c>
      <c r="B65">
        <v>0</v>
      </c>
      <c r="C65">
        <v>0</v>
      </c>
      <c r="D65">
        <v>42.734999999999999</v>
      </c>
      <c r="E65">
        <v>0</v>
      </c>
      <c r="F65">
        <v>0</v>
      </c>
      <c r="G65">
        <v>69.504000000000005</v>
      </c>
      <c r="H65">
        <v>0</v>
      </c>
      <c r="I65">
        <v>0</v>
      </c>
      <c r="J65">
        <v>87.132000000000005</v>
      </c>
      <c r="K65">
        <v>679.49316799999997</v>
      </c>
      <c r="L65">
        <v>653.15250000000003</v>
      </c>
      <c r="M65">
        <v>82</v>
      </c>
      <c r="N65">
        <v>99.54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42.506399999999999</v>
      </c>
      <c r="AH65">
        <v>23.390899999999998</v>
      </c>
      <c r="AI65">
        <v>0</v>
      </c>
      <c r="AJ65">
        <v>0</v>
      </c>
      <c r="AK65">
        <v>53.932499999999997</v>
      </c>
      <c r="AL65">
        <v>25.564</v>
      </c>
      <c r="AM65">
        <v>15.804048</v>
      </c>
      <c r="AN65">
        <v>0.66954999999999998</v>
      </c>
      <c r="AO65">
        <v>0</v>
      </c>
      <c r="AP65">
        <v>0</v>
      </c>
      <c r="AQ65">
        <v>23.814</v>
      </c>
      <c r="AR65">
        <v>35.328000000000003</v>
      </c>
      <c r="AS65">
        <v>30.939599999999999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2999.9915140000003</v>
      </c>
    </row>
    <row r="66" spans="1:117">
      <c r="A66" t="s">
        <v>108</v>
      </c>
      <c r="B66">
        <v>0</v>
      </c>
      <c r="C66">
        <v>0</v>
      </c>
      <c r="D66">
        <v>42.734999999999999</v>
      </c>
      <c r="E66">
        <v>0</v>
      </c>
      <c r="F66">
        <v>0</v>
      </c>
      <c r="G66">
        <v>69.504000000000005</v>
      </c>
      <c r="H66">
        <v>0</v>
      </c>
      <c r="I66">
        <v>0</v>
      </c>
      <c r="J66">
        <v>87.132000000000005</v>
      </c>
      <c r="K66">
        <v>679.49316799999997</v>
      </c>
      <c r="L66">
        <v>653.15250000000003</v>
      </c>
      <c r="M66">
        <v>82</v>
      </c>
      <c r="N66">
        <v>99.54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13.041600000000001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42.506399999999999</v>
      </c>
      <c r="AH66">
        <v>23.390899999999998</v>
      </c>
      <c r="AI66">
        <v>0</v>
      </c>
      <c r="AJ66">
        <v>0</v>
      </c>
      <c r="AK66">
        <v>53.932499999999997</v>
      </c>
      <c r="AL66">
        <v>25.564</v>
      </c>
      <c r="AM66">
        <v>15.804048</v>
      </c>
      <c r="AN66">
        <v>0.66954999999999998</v>
      </c>
      <c r="AO66">
        <v>0</v>
      </c>
      <c r="AP66">
        <v>0</v>
      </c>
      <c r="AQ66">
        <v>23.814</v>
      </c>
      <c r="AR66">
        <v>35.328000000000003</v>
      </c>
      <c r="AS66">
        <v>30.939599999999999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2999.9915140000003</v>
      </c>
    </row>
    <row r="67" spans="1:117">
      <c r="A67" t="s">
        <v>109</v>
      </c>
      <c r="B67">
        <v>0</v>
      </c>
      <c r="C67">
        <v>0</v>
      </c>
      <c r="D67">
        <v>42.734999999999999</v>
      </c>
      <c r="E67">
        <v>0</v>
      </c>
      <c r="F67">
        <v>0</v>
      </c>
      <c r="G67">
        <v>69.504000000000005</v>
      </c>
      <c r="H67">
        <v>0</v>
      </c>
      <c r="I67">
        <v>0</v>
      </c>
      <c r="J67">
        <v>87.132000000000005</v>
      </c>
      <c r="K67">
        <v>679.49316799999997</v>
      </c>
      <c r="L67">
        <v>653.15250000000003</v>
      </c>
      <c r="M67">
        <v>82</v>
      </c>
      <c r="N67">
        <v>99.54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13.041600000000001</v>
      </c>
      <c r="AA67">
        <v>14.04936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42.506399999999999</v>
      </c>
      <c r="AH67">
        <v>23.390899999999998</v>
      </c>
      <c r="AI67">
        <v>0</v>
      </c>
      <c r="AJ67">
        <v>0</v>
      </c>
      <c r="AK67">
        <v>53.932499999999997</v>
      </c>
      <c r="AL67">
        <v>25.564</v>
      </c>
      <c r="AM67">
        <v>15.804048</v>
      </c>
      <c r="AN67">
        <v>0.66954999999999998</v>
      </c>
      <c r="AO67">
        <v>0</v>
      </c>
      <c r="AP67">
        <v>0</v>
      </c>
      <c r="AQ67">
        <v>23.814</v>
      </c>
      <c r="AR67">
        <v>35.328000000000003</v>
      </c>
      <c r="AS67">
        <v>30.939599999999999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3014.0408740000003</v>
      </c>
    </row>
    <row r="68" spans="1:117">
      <c r="A68" t="s">
        <v>110</v>
      </c>
      <c r="B68">
        <v>0</v>
      </c>
      <c r="C68">
        <v>0</v>
      </c>
      <c r="D68">
        <v>42.734999999999999</v>
      </c>
      <c r="E68">
        <v>0</v>
      </c>
      <c r="F68">
        <v>0</v>
      </c>
      <c r="G68">
        <v>69.504000000000005</v>
      </c>
      <c r="H68">
        <v>0</v>
      </c>
      <c r="I68">
        <v>0</v>
      </c>
      <c r="J68">
        <v>87.132000000000005</v>
      </c>
      <c r="K68">
        <v>679.49316799999997</v>
      </c>
      <c r="L68">
        <v>653.15250000000003</v>
      </c>
      <c r="M68">
        <v>82</v>
      </c>
      <c r="N68">
        <v>99.54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13.041600000000001</v>
      </c>
      <c r="AA68">
        <v>14.04936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42.506399999999999</v>
      </c>
      <c r="AH68">
        <v>23.390899999999998</v>
      </c>
      <c r="AI68">
        <v>0</v>
      </c>
      <c r="AJ68">
        <v>0</v>
      </c>
      <c r="AK68">
        <v>53.932499999999997</v>
      </c>
      <c r="AL68">
        <v>25.564</v>
      </c>
      <c r="AM68">
        <v>15.804048</v>
      </c>
      <c r="AN68">
        <v>0.66954999999999998</v>
      </c>
      <c r="AO68">
        <v>0</v>
      </c>
      <c r="AP68">
        <v>0</v>
      </c>
      <c r="AQ68">
        <v>23.814</v>
      </c>
      <c r="AR68">
        <v>35.328000000000003</v>
      </c>
      <c r="AS68">
        <v>30.939599999999999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3014.0408740000003</v>
      </c>
    </row>
    <row r="69" spans="1:117">
      <c r="A69" t="s">
        <v>111</v>
      </c>
      <c r="B69">
        <v>0</v>
      </c>
      <c r="C69">
        <v>0</v>
      </c>
      <c r="D69">
        <v>42.734999999999999</v>
      </c>
      <c r="E69">
        <v>0</v>
      </c>
      <c r="F69">
        <v>0</v>
      </c>
      <c r="G69">
        <v>69.504000000000005</v>
      </c>
      <c r="H69">
        <v>0</v>
      </c>
      <c r="I69">
        <v>0</v>
      </c>
      <c r="J69">
        <v>87.132000000000005</v>
      </c>
      <c r="K69">
        <v>679.49316799999997</v>
      </c>
      <c r="L69">
        <v>653.15250000000003</v>
      </c>
      <c r="M69">
        <v>82</v>
      </c>
      <c r="N69">
        <v>99.54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13.041600000000001</v>
      </c>
      <c r="AA69">
        <v>14.04936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42.506399999999999</v>
      </c>
      <c r="AH69">
        <v>23.390899999999998</v>
      </c>
      <c r="AI69">
        <v>0</v>
      </c>
      <c r="AJ69">
        <v>0</v>
      </c>
      <c r="AK69">
        <v>53.932499999999997</v>
      </c>
      <c r="AL69">
        <v>25.564</v>
      </c>
      <c r="AM69">
        <v>15.804048</v>
      </c>
      <c r="AN69">
        <v>0.66954999999999998</v>
      </c>
      <c r="AO69">
        <v>0</v>
      </c>
      <c r="AP69">
        <v>0</v>
      </c>
      <c r="AQ69">
        <v>35.720999999999997</v>
      </c>
      <c r="AR69">
        <v>35.328000000000003</v>
      </c>
      <c r="AS69">
        <v>30.939599999999999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3025.9478740000004</v>
      </c>
    </row>
    <row r="70" spans="1:117">
      <c r="A70" t="s">
        <v>112</v>
      </c>
      <c r="B70">
        <v>0</v>
      </c>
      <c r="C70">
        <v>0</v>
      </c>
      <c r="D70">
        <v>42.734999999999999</v>
      </c>
      <c r="E70">
        <v>0</v>
      </c>
      <c r="F70">
        <v>0</v>
      </c>
      <c r="G70">
        <v>69.504000000000005</v>
      </c>
      <c r="H70">
        <v>0</v>
      </c>
      <c r="I70">
        <v>0</v>
      </c>
      <c r="J70">
        <v>87.132000000000005</v>
      </c>
      <c r="K70">
        <v>679.49316799999997</v>
      </c>
      <c r="L70">
        <v>653.15250000000003</v>
      </c>
      <c r="M70">
        <v>82</v>
      </c>
      <c r="N70">
        <v>99.54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13.041600000000001</v>
      </c>
      <c r="AA70">
        <v>14.04936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42.506399999999999</v>
      </c>
      <c r="AH70">
        <v>23.390899999999998</v>
      </c>
      <c r="AI70">
        <v>0</v>
      </c>
      <c r="AJ70">
        <v>0</v>
      </c>
      <c r="AK70">
        <v>53.932499999999997</v>
      </c>
      <c r="AL70">
        <v>25.564</v>
      </c>
      <c r="AM70">
        <v>15.804048</v>
      </c>
      <c r="AN70">
        <v>0.66954999999999998</v>
      </c>
      <c r="AO70">
        <v>0</v>
      </c>
      <c r="AP70">
        <v>0</v>
      </c>
      <c r="AQ70">
        <v>35.720999999999997</v>
      </c>
      <c r="AR70">
        <v>35.328000000000003</v>
      </c>
      <c r="AS70">
        <v>30.939599999999999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3025.9478740000004</v>
      </c>
    </row>
    <row r="71" spans="1:117">
      <c r="A71" t="s">
        <v>113</v>
      </c>
      <c r="B71">
        <v>0</v>
      </c>
      <c r="C71">
        <v>0</v>
      </c>
      <c r="D71">
        <v>42.734999999999999</v>
      </c>
      <c r="E71">
        <v>0</v>
      </c>
      <c r="F71">
        <v>0</v>
      </c>
      <c r="G71">
        <v>69.504000000000005</v>
      </c>
      <c r="H71">
        <v>0</v>
      </c>
      <c r="I71">
        <v>0</v>
      </c>
      <c r="J71">
        <v>87.68</v>
      </c>
      <c r="K71">
        <v>679.49316799999997</v>
      </c>
      <c r="L71">
        <v>653.15250000000003</v>
      </c>
      <c r="M71">
        <v>82</v>
      </c>
      <c r="N71">
        <v>99.54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6.5208000000000004</v>
      </c>
      <c r="AA71">
        <v>28.09872</v>
      </c>
      <c r="AB71">
        <v>3.3325</v>
      </c>
      <c r="AC71">
        <v>0</v>
      </c>
      <c r="AD71">
        <v>0</v>
      </c>
      <c r="AE71">
        <v>16.478852</v>
      </c>
      <c r="AF71">
        <v>8.8740000000000006</v>
      </c>
      <c r="AG71">
        <v>42.506399999999999</v>
      </c>
      <c r="AH71">
        <v>46.781799999999997</v>
      </c>
      <c r="AI71">
        <v>0</v>
      </c>
      <c r="AJ71">
        <v>0</v>
      </c>
      <c r="AK71">
        <v>53.932499999999997</v>
      </c>
      <c r="AL71">
        <v>12.782</v>
      </c>
      <c r="AM71">
        <v>15.804048</v>
      </c>
      <c r="AN71">
        <v>0.66954999999999998</v>
      </c>
      <c r="AO71">
        <v>0</v>
      </c>
      <c r="AP71">
        <v>2.5619999999999998</v>
      </c>
      <c r="AQ71">
        <v>47.628</v>
      </c>
      <c r="AR71">
        <v>35.328000000000003</v>
      </c>
      <c r="AS71">
        <v>30.939599999999999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3062.4348340000006</v>
      </c>
    </row>
    <row r="72" spans="1:117">
      <c r="A72" t="s">
        <v>114</v>
      </c>
      <c r="B72">
        <v>0</v>
      </c>
      <c r="C72">
        <v>0</v>
      </c>
      <c r="D72">
        <v>42.734999999999999</v>
      </c>
      <c r="E72">
        <v>0</v>
      </c>
      <c r="F72">
        <v>0</v>
      </c>
      <c r="G72">
        <v>69.504000000000005</v>
      </c>
      <c r="H72">
        <v>0</v>
      </c>
      <c r="I72">
        <v>0</v>
      </c>
      <c r="J72">
        <v>87.68</v>
      </c>
      <c r="K72">
        <v>679.49316799999997</v>
      </c>
      <c r="L72">
        <v>653.15250000000003</v>
      </c>
      <c r="M72">
        <v>82</v>
      </c>
      <c r="N72">
        <v>99.54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8.9827999999999992</v>
      </c>
      <c r="AE72">
        <v>32.957704</v>
      </c>
      <c r="AF72">
        <v>17.748000000000001</v>
      </c>
      <c r="AG72">
        <v>42.506399999999999</v>
      </c>
      <c r="AH72">
        <v>70.172700000000006</v>
      </c>
      <c r="AI72">
        <v>0</v>
      </c>
      <c r="AJ72">
        <v>0</v>
      </c>
      <c r="AK72">
        <v>53.932499999999997</v>
      </c>
      <c r="AL72">
        <v>12.782</v>
      </c>
      <c r="AM72">
        <v>15.804048</v>
      </c>
      <c r="AN72">
        <v>0.66954999999999998</v>
      </c>
      <c r="AO72">
        <v>0</v>
      </c>
      <c r="AP72">
        <v>2.5619999999999998</v>
      </c>
      <c r="AQ72">
        <v>47.628</v>
      </c>
      <c r="AR72">
        <v>35.328000000000003</v>
      </c>
      <c r="AS72">
        <v>30.939599999999999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3139.6767660000005</v>
      </c>
    </row>
    <row r="73" spans="1:117">
      <c r="A73" t="s">
        <v>115</v>
      </c>
      <c r="B73">
        <v>0</v>
      </c>
      <c r="C73">
        <v>0</v>
      </c>
      <c r="D73">
        <v>43.155000000000001</v>
      </c>
      <c r="E73">
        <v>0</v>
      </c>
      <c r="F73">
        <v>0</v>
      </c>
      <c r="G73">
        <v>69.504000000000005</v>
      </c>
      <c r="H73">
        <v>0</v>
      </c>
      <c r="I73">
        <v>0</v>
      </c>
      <c r="J73">
        <v>87.68</v>
      </c>
      <c r="K73">
        <v>679.49316799999997</v>
      </c>
      <c r="L73">
        <v>653.15250000000003</v>
      </c>
      <c r="M73">
        <v>82</v>
      </c>
      <c r="N73">
        <v>99.54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9.0488499999999998</v>
      </c>
      <c r="AE73">
        <v>32.957704</v>
      </c>
      <c r="AF73">
        <v>26.622</v>
      </c>
      <c r="AG73">
        <v>42.506399999999999</v>
      </c>
      <c r="AH73">
        <v>88.639200000000002</v>
      </c>
      <c r="AI73">
        <v>0</v>
      </c>
      <c r="AJ73">
        <v>0</v>
      </c>
      <c r="AK73">
        <v>53.932499999999997</v>
      </c>
      <c r="AL73">
        <v>12.782</v>
      </c>
      <c r="AM73">
        <v>15.804048</v>
      </c>
      <c r="AN73">
        <v>0.66954999999999998</v>
      </c>
      <c r="AO73">
        <v>0</v>
      </c>
      <c r="AP73">
        <v>2.5619999999999998</v>
      </c>
      <c r="AQ73">
        <v>47.628</v>
      </c>
      <c r="AR73">
        <v>35.328000000000003</v>
      </c>
      <c r="AS73">
        <v>30.939599999999999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3204.4005560000005</v>
      </c>
    </row>
    <row r="74" spans="1:117">
      <c r="A74" t="s">
        <v>116</v>
      </c>
      <c r="B74">
        <v>0</v>
      </c>
      <c r="C74">
        <v>0</v>
      </c>
      <c r="D74">
        <v>43.155000000000001</v>
      </c>
      <c r="E74">
        <v>0</v>
      </c>
      <c r="F74">
        <v>0</v>
      </c>
      <c r="G74">
        <v>69.504000000000005</v>
      </c>
      <c r="H74">
        <v>0</v>
      </c>
      <c r="I74">
        <v>0</v>
      </c>
      <c r="J74">
        <v>87.68</v>
      </c>
      <c r="K74">
        <v>679.49316799999997</v>
      </c>
      <c r="L74">
        <v>653.15250000000003</v>
      </c>
      <c r="M74">
        <v>82</v>
      </c>
      <c r="N74">
        <v>99.54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19.35568</v>
      </c>
      <c r="AD74">
        <v>18.229800000000001</v>
      </c>
      <c r="AE74">
        <v>32.957704</v>
      </c>
      <c r="AF74">
        <v>35.496000000000002</v>
      </c>
      <c r="AG74">
        <v>42.506399999999999</v>
      </c>
      <c r="AH74">
        <v>93.563599999999994</v>
      </c>
      <c r="AI74">
        <v>0</v>
      </c>
      <c r="AJ74">
        <v>0</v>
      </c>
      <c r="AK74">
        <v>53.932499999999997</v>
      </c>
      <c r="AL74">
        <v>12.782</v>
      </c>
      <c r="AM74">
        <v>15.804048</v>
      </c>
      <c r="AN74">
        <v>0.66954999999999998</v>
      </c>
      <c r="AO74">
        <v>0</v>
      </c>
      <c r="AP74">
        <v>2.5619999999999998</v>
      </c>
      <c r="AQ74">
        <v>47.628</v>
      </c>
      <c r="AR74">
        <v>35.328000000000003</v>
      </c>
      <c r="AS74">
        <v>30.939599999999999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3253.5915460000006</v>
      </c>
    </row>
    <row r="75" spans="1:117">
      <c r="A75" t="s">
        <v>117</v>
      </c>
      <c r="B75">
        <v>0</v>
      </c>
      <c r="C75">
        <v>0</v>
      </c>
      <c r="D75">
        <v>43.155000000000001</v>
      </c>
      <c r="E75">
        <v>0</v>
      </c>
      <c r="F75">
        <v>0</v>
      </c>
      <c r="G75">
        <v>69.504000000000005</v>
      </c>
      <c r="H75">
        <v>0</v>
      </c>
      <c r="I75">
        <v>0</v>
      </c>
      <c r="J75">
        <v>87.68</v>
      </c>
      <c r="K75">
        <v>679.49316799999997</v>
      </c>
      <c r="L75">
        <v>653.15250000000003</v>
      </c>
      <c r="M75">
        <v>82</v>
      </c>
      <c r="N75">
        <v>99.54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19.35568</v>
      </c>
      <c r="AD75">
        <v>27.408107999999999</v>
      </c>
      <c r="AE75">
        <v>32.957704</v>
      </c>
      <c r="AF75">
        <v>35.496000000000002</v>
      </c>
      <c r="AG75">
        <v>42.506399999999999</v>
      </c>
      <c r="AH75">
        <v>116.9545</v>
      </c>
      <c r="AI75">
        <v>0</v>
      </c>
      <c r="AJ75">
        <v>0</v>
      </c>
      <c r="AK75">
        <v>53.932499999999997</v>
      </c>
      <c r="AL75">
        <v>25.564</v>
      </c>
      <c r="AM75">
        <v>15.804048</v>
      </c>
      <c r="AN75">
        <v>0.66954999999999998</v>
      </c>
      <c r="AO75">
        <v>0</v>
      </c>
      <c r="AP75">
        <v>2.5619999999999998</v>
      </c>
      <c r="AQ75">
        <v>47.628</v>
      </c>
      <c r="AR75">
        <v>35.328000000000003</v>
      </c>
      <c r="AS75">
        <v>30.939599999999999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3298.9427540000001</v>
      </c>
    </row>
    <row r="76" spans="1:117">
      <c r="A76" t="s">
        <v>118</v>
      </c>
      <c r="B76">
        <v>0</v>
      </c>
      <c r="C76">
        <v>0</v>
      </c>
      <c r="D76">
        <v>43.155000000000001</v>
      </c>
      <c r="E76">
        <v>0</v>
      </c>
      <c r="F76">
        <v>0</v>
      </c>
      <c r="G76">
        <v>69.504000000000005</v>
      </c>
      <c r="H76">
        <v>0</v>
      </c>
      <c r="I76">
        <v>0</v>
      </c>
      <c r="J76">
        <v>87.68</v>
      </c>
      <c r="K76">
        <v>679.49316799999997</v>
      </c>
      <c r="L76">
        <v>653.15250000000003</v>
      </c>
      <c r="M76">
        <v>82</v>
      </c>
      <c r="N76">
        <v>99.54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36.544144000000003</v>
      </c>
      <c r="AE76">
        <v>32.957704</v>
      </c>
      <c r="AF76">
        <v>35.496000000000002</v>
      </c>
      <c r="AG76">
        <v>42.506399999999999</v>
      </c>
      <c r="AH76">
        <v>140.34540000000001</v>
      </c>
      <c r="AI76">
        <v>0</v>
      </c>
      <c r="AJ76">
        <v>0</v>
      </c>
      <c r="AK76">
        <v>53.932499999999997</v>
      </c>
      <c r="AL76">
        <v>79.376220000000004</v>
      </c>
      <c r="AM76">
        <v>15.804048</v>
      </c>
      <c r="AN76">
        <v>0.66954999999999998</v>
      </c>
      <c r="AO76">
        <v>0</v>
      </c>
      <c r="AP76">
        <v>2.5619999999999998</v>
      </c>
      <c r="AQ76">
        <v>47.628</v>
      </c>
      <c r="AR76">
        <v>35.328000000000003</v>
      </c>
      <c r="AS76">
        <v>30.939599999999999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3385.2819100000006</v>
      </c>
    </row>
    <row r="77" spans="1:117">
      <c r="A77" t="s">
        <v>119</v>
      </c>
      <c r="B77">
        <v>0</v>
      </c>
      <c r="C77">
        <v>0</v>
      </c>
      <c r="D77">
        <v>43.155000000000001</v>
      </c>
      <c r="E77">
        <v>0</v>
      </c>
      <c r="F77">
        <v>0</v>
      </c>
      <c r="G77">
        <v>69.504000000000005</v>
      </c>
      <c r="H77">
        <v>0</v>
      </c>
      <c r="I77">
        <v>0</v>
      </c>
      <c r="J77">
        <v>87.68</v>
      </c>
      <c r="K77">
        <v>679.49316799999997</v>
      </c>
      <c r="L77">
        <v>653.15250000000003</v>
      </c>
      <c r="M77">
        <v>82</v>
      </c>
      <c r="N77">
        <v>99.54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36.544144000000003</v>
      </c>
      <c r="AE77">
        <v>32.957704</v>
      </c>
      <c r="AF77">
        <v>35.496000000000002</v>
      </c>
      <c r="AG77">
        <v>42.506399999999999</v>
      </c>
      <c r="AH77">
        <v>140.34540000000001</v>
      </c>
      <c r="AI77">
        <v>0</v>
      </c>
      <c r="AJ77">
        <v>0</v>
      </c>
      <c r="AK77">
        <v>53.932499999999997</v>
      </c>
      <c r="AL77">
        <v>79.376220000000004</v>
      </c>
      <c r="AM77">
        <v>15.804048</v>
      </c>
      <c r="AN77">
        <v>0.66954999999999998</v>
      </c>
      <c r="AO77">
        <v>0</v>
      </c>
      <c r="AP77">
        <v>0.38429999999999997</v>
      </c>
      <c r="AQ77">
        <v>47.628</v>
      </c>
      <c r="AR77">
        <v>35.328000000000003</v>
      </c>
      <c r="AS77">
        <v>30.939599999999999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3383.1042100000009</v>
      </c>
    </row>
    <row r="78" spans="1:117">
      <c r="A78" t="s">
        <v>120</v>
      </c>
      <c r="B78">
        <v>0</v>
      </c>
      <c r="C78">
        <v>0</v>
      </c>
      <c r="D78">
        <v>43.155000000000001</v>
      </c>
      <c r="E78">
        <v>0</v>
      </c>
      <c r="F78">
        <v>0</v>
      </c>
      <c r="G78">
        <v>69.504000000000005</v>
      </c>
      <c r="H78">
        <v>0</v>
      </c>
      <c r="I78">
        <v>0</v>
      </c>
      <c r="J78">
        <v>87.68</v>
      </c>
      <c r="K78">
        <v>679.49316799999997</v>
      </c>
      <c r="L78">
        <v>653.15250000000003</v>
      </c>
      <c r="M78">
        <v>82</v>
      </c>
      <c r="N78">
        <v>99.54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32.957704</v>
      </c>
      <c r="AF78">
        <v>35.496000000000002</v>
      </c>
      <c r="AG78">
        <v>42.506399999999999</v>
      </c>
      <c r="AH78">
        <v>140.34540000000001</v>
      </c>
      <c r="AI78">
        <v>0</v>
      </c>
      <c r="AJ78">
        <v>0</v>
      </c>
      <c r="AK78">
        <v>53.932499999999997</v>
      </c>
      <c r="AL78">
        <v>79.376220000000004</v>
      </c>
      <c r="AM78">
        <v>15.804048</v>
      </c>
      <c r="AN78">
        <v>0.66954999999999998</v>
      </c>
      <c r="AO78">
        <v>0</v>
      </c>
      <c r="AP78">
        <v>0.38429999999999997</v>
      </c>
      <c r="AQ78">
        <v>47.628</v>
      </c>
      <c r="AR78">
        <v>35.328000000000003</v>
      </c>
      <c r="AS78">
        <v>30.939599999999999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3383.1042100000009</v>
      </c>
    </row>
    <row r="79" spans="1:117">
      <c r="A79" t="s">
        <v>121</v>
      </c>
      <c r="B79">
        <v>0</v>
      </c>
      <c r="C79">
        <v>0</v>
      </c>
      <c r="D79">
        <v>43.155000000000001</v>
      </c>
      <c r="E79">
        <v>0</v>
      </c>
      <c r="F79">
        <v>0</v>
      </c>
      <c r="G79">
        <v>69.504000000000005</v>
      </c>
      <c r="H79">
        <v>0</v>
      </c>
      <c r="I79">
        <v>0</v>
      </c>
      <c r="J79">
        <v>87.68</v>
      </c>
      <c r="K79">
        <v>679.49316799999997</v>
      </c>
      <c r="L79">
        <v>653.15250000000003</v>
      </c>
      <c r="M79">
        <v>82</v>
      </c>
      <c r="N79">
        <v>99.54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19.35568</v>
      </c>
      <c r="AD79">
        <v>36.544144000000003</v>
      </c>
      <c r="AE79">
        <v>32.957704</v>
      </c>
      <c r="AF79">
        <v>35.496000000000002</v>
      </c>
      <c r="AG79">
        <v>42.506399999999999</v>
      </c>
      <c r="AH79">
        <v>116.9545</v>
      </c>
      <c r="AI79">
        <v>0</v>
      </c>
      <c r="AJ79">
        <v>0</v>
      </c>
      <c r="AK79">
        <v>53.932499999999997</v>
      </c>
      <c r="AL79">
        <v>79.376220000000004</v>
      </c>
      <c r="AM79">
        <v>15.804048</v>
      </c>
      <c r="AN79">
        <v>0.66954999999999998</v>
      </c>
      <c r="AO79">
        <v>0</v>
      </c>
      <c r="AP79">
        <v>2.1777000000000002</v>
      </c>
      <c r="AQ79">
        <v>47.628</v>
      </c>
      <c r="AR79">
        <v>35.328000000000003</v>
      </c>
      <c r="AS79">
        <v>30.939599999999999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3361.5067100000006</v>
      </c>
    </row>
    <row r="80" spans="1:117">
      <c r="A80" t="s">
        <v>122</v>
      </c>
      <c r="B80">
        <v>0</v>
      </c>
      <c r="C80">
        <v>0</v>
      </c>
      <c r="D80">
        <v>43.155000000000001</v>
      </c>
      <c r="E80">
        <v>0</v>
      </c>
      <c r="F80">
        <v>0</v>
      </c>
      <c r="G80">
        <v>69.504000000000005</v>
      </c>
      <c r="H80">
        <v>0</v>
      </c>
      <c r="I80">
        <v>0</v>
      </c>
      <c r="J80">
        <v>87.68</v>
      </c>
      <c r="K80">
        <v>679.49316799999997</v>
      </c>
      <c r="L80">
        <v>653.15250000000003</v>
      </c>
      <c r="M80">
        <v>82</v>
      </c>
      <c r="N80">
        <v>99.54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19.35568</v>
      </c>
      <c r="AD80">
        <v>27.408107999999999</v>
      </c>
      <c r="AE80">
        <v>32.957704</v>
      </c>
      <c r="AF80">
        <v>17.748000000000001</v>
      </c>
      <c r="AG80">
        <v>42.506399999999999</v>
      </c>
      <c r="AH80">
        <v>93.563599999999994</v>
      </c>
      <c r="AI80">
        <v>0</v>
      </c>
      <c r="AJ80">
        <v>0</v>
      </c>
      <c r="AK80">
        <v>53.932499999999997</v>
      </c>
      <c r="AL80">
        <v>27.888000000000002</v>
      </c>
      <c r="AM80">
        <v>15.804048</v>
      </c>
      <c r="AN80">
        <v>0.66954999999999998</v>
      </c>
      <c r="AO80">
        <v>0</v>
      </c>
      <c r="AP80">
        <v>2.1777000000000002</v>
      </c>
      <c r="AQ80">
        <v>47.628</v>
      </c>
      <c r="AR80">
        <v>35.328000000000003</v>
      </c>
      <c r="AS80">
        <v>30.939599999999999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3246.7019540000006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69.504000000000005</v>
      </c>
      <c r="H81">
        <v>0</v>
      </c>
      <c r="I81">
        <v>0</v>
      </c>
      <c r="J81">
        <v>87.68</v>
      </c>
      <c r="K81">
        <v>679.49316799999997</v>
      </c>
      <c r="L81">
        <v>653.15250000000003</v>
      </c>
      <c r="M81">
        <v>82</v>
      </c>
      <c r="N81">
        <v>99.54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9.6778399999999998</v>
      </c>
      <c r="AD81">
        <v>27.408107999999999</v>
      </c>
      <c r="AE81">
        <v>32.957704</v>
      </c>
      <c r="AF81">
        <v>8.8740000000000006</v>
      </c>
      <c r="AG81">
        <v>42.506399999999999</v>
      </c>
      <c r="AH81">
        <v>61.555</v>
      </c>
      <c r="AI81">
        <v>0</v>
      </c>
      <c r="AJ81">
        <v>0</v>
      </c>
      <c r="AK81">
        <v>53.932499999999997</v>
      </c>
      <c r="AL81">
        <v>25.564</v>
      </c>
      <c r="AM81">
        <v>15.804048</v>
      </c>
      <c r="AN81">
        <v>0.66954999999999998</v>
      </c>
      <c r="AO81">
        <v>0</v>
      </c>
      <c r="AP81">
        <v>2.1777000000000002</v>
      </c>
      <c r="AQ81">
        <v>47.628</v>
      </c>
      <c r="AR81">
        <v>35.328000000000003</v>
      </c>
      <c r="AS81">
        <v>30.939599999999999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3193.3975139999998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69.504000000000005</v>
      </c>
      <c r="H82">
        <v>0</v>
      </c>
      <c r="I82">
        <v>0</v>
      </c>
      <c r="J82">
        <v>87.68</v>
      </c>
      <c r="K82">
        <v>679.49316799999997</v>
      </c>
      <c r="L82">
        <v>653.15250000000003</v>
      </c>
      <c r="M82">
        <v>82</v>
      </c>
      <c r="N82">
        <v>99.54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42.14808</v>
      </c>
      <c r="AB82">
        <v>13.17004</v>
      </c>
      <c r="AC82">
        <v>9.6778399999999998</v>
      </c>
      <c r="AD82">
        <v>18.229800000000001</v>
      </c>
      <c r="AE82">
        <v>32.957704</v>
      </c>
      <c r="AF82">
        <v>8.8740000000000006</v>
      </c>
      <c r="AG82">
        <v>42.506399999999999</v>
      </c>
      <c r="AH82">
        <v>46.781799999999997</v>
      </c>
      <c r="AI82">
        <v>0</v>
      </c>
      <c r="AJ82">
        <v>0</v>
      </c>
      <c r="AK82">
        <v>53.932499999999997</v>
      </c>
      <c r="AL82">
        <v>25.564</v>
      </c>
      <c r="AM82">
        <v>15.804048</v>
      </c>
      <c r="AN82">
        <v>0.66954999999999998</v>
      </c>
      <c r="AO82">
        <v>0</v>
      </c>
      <c r="AP82">
        <v>2.1777000000000002</v>
      </c>
      <c r="AQ82">
        <v>47.628</v>
      </c>
      <c r="AR82">
        <v>35.328000000000003</v>
      </c>
      <c r="AS82">
        <v>30.939599999999999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3143.1059260000002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69.504000000000005</v>
      </c>
      <c r="H83">
        <v>0</v>
      </c>
      <c r="I83">
        <v>0</v>
      </c>
      <c r="J83">
        <v>87.68</v>
      </c>
      <c r="K83">
        <v>679.49316799999997</v>
      </c>
      <c r="L83">
        <v>653.15250000000003</v>
      </c>
      <c r="M83">
        <v>82</v>
      </c>
      <c r="N83">
        <v>99.54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6.5208000000000004</v>
      </c>
      <c r="AA83">
        <v>42.14808</v>
      </c>
      <c r="AB83">
        <v>13.17004</v>
      </c>
      <c r="AC83">
        <v>9.6778399999999998</v>
      </c>
      <c r="AD83">
        <v>9.1149000000000004</v>
      </c>
      <c r="AE83">
        <v>16.478852</v>
      </c>
      <c r="AF83">
        <v>8.8740000000000006</v>
      </c>
      <c r="AG83">
        <v>42.506399999999999</v>
      </c>
      <c r="AH83">
        <v>23.390899999999998</v>
      </c>
      <c r="AI83">
        <v>0</v>
      </c>
      <c r="AJ83">
        <v>0</v>
      </c>
      <c r="AK83">
        <v>53.932499999999997</v>
      </c>
      <c r="AL83">
        <v>25.564</v>
      </c>
      <c r="AM83">
        <v>15.804048</v>
      </c>
      <c r="AN83">
        <v>0.66954999999999998</v>
      </c>
      <c r="AO83">
        <v>0</v>
      </c>
      <c r="AP83">
        <v>2.1777000000000002</v>
      </c>
      <c r="AQ83">
        <v>35.720999999999997</v>
      </c>
      <c r="AR83">
        <v>35.328000000000003</v>
      </c>
      <c r="AS83">
        <v>30.939599999999999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3082.2142739999999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69.504000000000005</v>
      </c>
      <c r="H84">
        <v>0</v>
      </c>
      <c r="I84">
        <v>0</v>
      </c>
      <c r="J84">
        <v>87.68</v>
      </c>
      <c r="K84">
        <v>679.49316799999997</v>
      </c>
      <c r="L84">
        <v>653.15250000000003</v>
      </c>
      <c r="M84">
        <v>82</v>
      </c>
      <c r="N84">
        <v>99.54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6.5208000000000004</v>
      </c>
      <c r="AA84">
        <v>28.09872</v>
      </c>
      <c r="AB84">
        <v>13.17004</v>
      </c>
      <c r="AC84">
        <v>9.6778399999999998</v>
      </c>
      <c r="AD84">
        <v>0</v>
      </c>
      <c r="AE84">
        <v>16.478852</v>
      </c>
      <c r="AF84">
        <v>8.8740000000000006</v>
      </c>
      <c r="AG84">
        <v>42.506399999999999</v>
      </c>
      <c r="AH84">
        <v>0</v>
      </c>
      <c r="AI84">
        <v>0</v>
      </c>
      <c r="AJ84">
        <v>0</v>
      </c>
      <c r="AK84">
        <v>53.932499999999997</v>
      </c>
      <c r="AL84">
        <v>25.564</v>
      </c>
      <c r="AM84">
        <v>15.804048</v>
      </c>
      <c r="AN84">
        <v>0.66954999999999998</v>
      </c>
      <c r="AO84">
        <v>0</v>
      </c>
      <c r="AP84">
        <v>2.1777000000000002</v>
      </c>
      <c r="AQ84">
        <v>35.720999999999997</v>
      </c>
      <c r="AR84">
        <v>35.328000000000003</v>
      </c>
      <c r="AS84">
        <v>30.939599999999999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3035.659114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69.504000000000005</v>
      </c>
      <c r="H85">
        <v>0</v>
      </c>
      <c r="I85">
        <v>0</v>
      </c>
      <c r="J85">
        <v>87.68</v>
      </c>
      <c r="K85">
        <v>679.49316799999997</v>
      </c>
      <c r="L85">
        <v>653.15250000000003</v>
      </c>
      <c r="M85">
        <v>82</v>
      </c>
      <c r="N85">
        <v>99.54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6.5208000000000004</v>
      </c>
      <c r="AA85">
        <v>28.09872</v>
      </c>
      <c r="AB85">
        <v>13.17004</v>
      </c>
      <c r="AC85">
        <v>9.6778399999999998</v>
      </c>
      <c r="AD85">
        <v>0</v>
      </c>
      <c r="AE85">
        <v>16.478852</v>
      </c>
      <c r="AF85">
        <v>8.8740000000000006</v>
      </c>
      <c r="AG85">
        <v>42.506399999999999</v>
      </c>
      <c r="AH85">
        <v>0</v>
      </c>
      <c r="AI85">
        <v>0</v>
      </c>
      <c r="AJ85">
        <v>0</v>
      </c>
      <c r="AK85">
        <v>53.932499999999997</v>
      </c>
      <c r="AL85">
        <v>25.564</v>
      </c>
      <c r="AM85">
        <v>15.804048</v>
      </c>
      <c r="AN85">
        <v>0.66954999999999998</v>
      </c>
      <c r="AO85">
        <v>0</v>
      </c>
      <c r="AP85">
        <v>2.1777000000000002</v>
      </c>
      <c r="AQ85">
        <v>35.720999999999997</v>
      </c>
      <c r="AR85">
        <v>35.328000000000003</v>
      </c>
      <c r="AS85">
        <v>30.939599999999999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3035.659114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69.504000000000005</v>
      </c>
      <c r="H86">
        <v>0</v>
      </c>
      <c r="I86">
        <v>0</v>
      </c>
      <c r="J86">
        <v>87.68</v>
      </c>
      <c r="K86">
        <v>679.49316799999997</v>
      </c>
      <c r="L86">
        <v>653.15250000000003</v>
      </c>
      <c r="M86">
        <v>82</v>
      </c>
      <c r="N86">
        <v>99.54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6.5208000000000004</v>
      </c>
      <c r="AA86">
        <v>28.09872</v>
      </c>
      <c r="AB86">
        <v>13.17004</v>
      </c>
      <c r="AC86">
        <v>9.6778399999999998</v>
      </c>
      <c r="AD86">
        <v>0</v>
      </c>
      <c r="AE86">
        <v>16.478852</v>
      </c>
      <c r="AF86">
        <v>8.8740000000000006</v>
      </c>
      <c r="AG86">
        <v>42.506399999999999</v>
      </c>
      <c r="AH86">
        <v>0</v>
      </c>
      <c r="AI86">
        <v>0</v>
      </c>
      <c r="AJ86">
        <v>0</v>
      </c>
      <c r="AK86">
        <v>53.932499999999997</v>
      </c>
      <c r="AL86">
        <v>25.564</v>
      </c>
      <c r="AM86">
        <v>15.804048</v>
      </c>
      <c r="AN86">
        <v>0.66954999999999998</v>
      </c>
      <c r="AO86">
        <v>0</v>
      </c>
      <c r="AP86">
        <v>2.1777000000000002</v>
      </c>
      <c r="AQ86">
        <v>35.720999999999997</v>
      </c>
      <c r="AR86">
        <v>35.328000000000003</v>
      </c>
      <c r="AS86">
        <v>30.939599999999999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3035.659114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69.504000000000005</v>
      </c>
      <c r="H87">
        <v>0</v>
      </c>
      <c r="I87">
        <v>0</v>
      </c>
      <c r="J87">
        <v>87.68</v>
      </c>
      <c r="K87">
        <v>679.49316799999997</v>
      </c>
      <c r="L87">
        <v>653.15250000000003</v>
      </c>
      <c r="M87">
        <v>87</v>
      </c>
      <c r="N87">
        <v>99.54</v>
      </c>
      <c r="O87">
        <v>123.66562500000001</v>
      </c>
      <c r="P87">
        <v>139.3125</v>
      </c>
      <c r="Q87">
        <v>10.911809999999999</v>
      </c>
      <c r="R87">
        <v>40.619700000000002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6.5208000000000004</v>
      </c>
      <c r="AA87">
        <v>14.04936</v>
      </c>
      <c r="AB87">
        <v>13.17004</v>
      </c>
      <c r="AC87">
        <v>9.6778399999999998</v>
      </c>
      <c r="AD87">
        <v>0</v>
      </c>
      <c r="AE87">
        <v>16.478852</v>
      </c>
      <c r="AF87">
        <v>8.8740000000000006</v>
      </c>
      <c r="AG87">
        <v>42.506399999999999</v>
      </c>
      <c r="AH87">
        <v>0</v>
      </c>
      <c r="AI87">
        <v>0</v>
      </c>
      <c r="AJ87">
        <v>0</v>
      </c>
      <c r="AK87">
        <v>53.932499999999997</v>
      </c>
      <c r="AL87">
        <v>12.782</v>
      </c>
      <c r="AM87">
        <v>15.804048</v>
      </c>
      <c r="AN87">
        <v>0.66954999999999998</v>
      </c>
      <c r="AO87">
        <v>0</v>
      </c>
      <c r="AP87">
        <v>2.1777000000000002</v>
      </c>
      <c r="AQ87">
        <v>35.720999999999997</v>
      </c>
      <c r="AR87">
        <v>35.328000000000003</v>
      </c>
      <c r="AS87">
        <v>30.939599999999999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3012.0552580000003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69.504000000000005</v>
      </c>
      <c r="H88">
        <v>0</v>
      </c>
      <c r="I88">
        <v>0</v>
      </c>
      <c r="J88">
        <v>87.68</v>
      </c>
      <c r="K88">
        <v>679.49316799999997</v>
      </c>
      <c r="L88">
        <v>653.15250000000003</v>
      </c>
      <c r="M88">
        <v>87</v>
      </c>
      <c r="N88">
        <v>99.54</v>
      </c>
      <c r="O88">
        <v>123.66562500000001</v>
      </c>
      <c r="P88">
        <v>139.3125</v>
      </c>
      <c r="Q88">
        <v>10.911809999999999</v>
      </c>
      <c r="R88">
        <v>40.619700000000002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13.041600000000001</v>
      </c>
      <c r="AA88">
        <v>14.04936</v>
      </c>
      <c r="AB88">
        <v>13.17004</v>
      </c>
      <c r="AC88">
        <v>9.6778399999999998</v>
      </c>
      <c r="AD88">
        <v>0</v>
      </c>
      <c r="AE88">
        <v>16.478852</v>
      </c>
      <c r="AF88">
        <v>8.8740000000000006</v>
      </c>
      <c r="AG88">
        <v>42.506399999999999</v>
      </c>
      <c r="AH88">
        <v>0</v>
      </c>
      <c r="AI88">
        <v>0</v>
      </c>
      <c r="AJ88">
        <v>0</v>
      </c>
      <c r="AK88">
        <v>53.932499999999997</v>
      </c>
      <c r="AL88">
        <v>12.782</v>
      </c>
      <c r="AM88">
        <v>15.804048</v>
      </c>
      <c r="AN88">
        <v>0.66954999999999998</v>
      </c>
      <c r="AO88">
        <v>0</v>
      </c>
      <c r="AP88">
        <v>0</v>
      </c>
      <c r="AQ88">
        <v>23.814</v>
      </c>
      <c r="AR88">
        <v>35.328000000000003</v>
      </c>
      <c r="AS88">
        <v>30.939599999999999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3004.4913580000002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69.504000000000005</v>
      </c>
      <c r="H89">
        <v>0</v>
      </c>
      <c r="I89">
        <v>0</v>
      </c>
      <c r="J89">
        <v>87.68</v>
      </c>
      <c r="K89">
        <v>679.49316799999997</v>
      </c>
      <c r="L89">
        <v>653.15250000000003</v>
      </c>
      <c r="M89">
        <v>87</v>
      </c>
      <c r="N89">
        <v>99.54</v>
      </c>
      <c r="O89">
        <v>123.66562500000001</v>
      </c>
      <c r="P89">
        <v>139.3125</v>
      </c>
      <c r="Q89">
        <v>10.911809999999999</v>
      </c>
      <c r="R89">
        <v>40.619700000000002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13.041600000000001</v>
      </c>
      <c r="AA89">
        <v>14.04936</v>
      </c>
      <c r="AB89">
        <v>13.17004</v>
      </c>
      <c r="AC89">
        <v>9.6778399999999998</v>
      </c>
      <c r="AD89">
        <v>0</v>
      </c>
      <c r="AE89">
        <v>16.478852</v>
      </c>
      <c r="AF89">
        <v>8.8740000000000006</v>
      </c>
      <c r="AG89">
        <v>42.506399999999999</v>
      </c>
      <c r="AH89">
        <v>0</v>
      </c>
      <c r="AI89">
        <v>0</v>
      </c>
      <c r="AJ89">
        <v>0</v>
      </c>
      <c r="AK89">
        <v>53.932499999999997</v>
      </c>
      <c r="AL89">
        <v>12.782</v>
      </c>
      <c r="AM89">
        <v>15.804048</v>
      </c>
      <c r="AN89">
        <v>0.66954999999999998</v>
      </c>
      <c r="AO89">
        <v>0</v>
      </c>
      <c r="AP89">
        <v>0</v>
      </c>
      <c r="AQ89">
        <v>23.814</v>
      </c>
      <c r="AR89">
        <v>35.328000000000003</v>
      </c>
      <c r="AS89">
        <v>30.939599999999999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3004.4913580000002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69.504000000000005</v>
      </c>
      <c r="H90">
        <v>0</v>
      </c>
      <c r="I90">
        <v>0</v>
      </c>
      <c r="J90">
        <v>87.68</v>
      </c>
      <c r="K90">
        <v>679.49316799999997</v>
      </c>
      <c r="L90">
        <v>653.15250000000003</v>
      </c>
      <c r="M90">
        <v>87</v>
      </c>
      <c r="N90">
        <v>99.54</v>
      </c>
      <c r="O90">
        <v>123.66562500000001</v>
      </c>
      <c r="P90">
        <v>139.3125</v>
      </c>
      <c r="Q90">
        <v>10.911809999999999</v>
      </c>
      <c r="R90">
        <v>40.619700000000002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13.041600000000001</v>
      </c>
      <c r="AA90">
        <v>0</v>
      </c>
      <c r="AB90">
        <v>13.17004</v>
      </c>
      <c r="AC90">
        <v>9.6778399999999998</v>
      </c>
      <c r="AD90">
        <v>0</v>
      </c>
      <c r="AE90">
        <v>16.478852</v>
      </c>
      <c r="AF90">
        <v>8.8740000000000006</v>
      </c>
      <c r="AG90">
        <v>42.506399999999999</v>
      </c>
      <c r="AH90">
        <v>0</v>
      </c>
      <c r="AI90">
        <v>0</v>
      </c>
      <c r="AJ90">
        <v>0</v>
      </c>
      <c r="AK90">
        <v>53.932499999999997</v>
      </c>
      <c r="AL90">
        <v>12.782</v>
      </c>
      <c r="AM90">
        <v>15.804048</v>
      </c>
      <c r="AN90">
        <v>0.66954999999999998</v>
      </c>
      <c r="AO90">
        <v>0</v>
      </c>
      <c r="AP90">
        <v>0</v>
      </c>
      <c r="AQ90">
        <v>23.814</v>
      </c>
      <c r="AR90">
        <v>35.328000000000003</v>
      </c>
      <c r="AS90">
        <v>30.939599999999999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2990.4419980000002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69.504000000000005</v>
      </c>
      <c r="H91">
        <v>0</v>
      </c>
      <c r="I91">
        <v>0</v>
      </c>
      <c r="J91">
        <v>87.68</v>
      </c>
      <c r="K91">
        <v>679.49316799999997</v>
      </c>
      <c r="L91">
        <v>653.15250000000003</v>
      </c>
      <c r="M91">
        <v>87</v>
      </c>
      <c r="N91">
        <v>99.54</v>
      </c>
      <c r="O91">
        <v>123.66562500000001</v>
      </c>
      <c r="P91">
        <v>139.3125</v>
      </c>
      <c r="Q91">
        <v>10.911809999999999</v>
      </c>
      <c r="R91">
        <v>40.619700000000002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13.041600000000001</v>
      </c>
      <c r="AA91">
        <v>0</v>
      </c>
      <c r="AB91">
        <v>13.17004</v>
      </c>
      <c r="AC91">
        <v>9.6778399999999998</v>
      </c>
      <c r="AD91">
        <v>0</v>
      </c>
      <c r="AE91">
        <v>0</v>
      </c>
      <c r="AF91">
        <v>8.8740000000000006</v>
      </c>
      <c r="AG91">
        <v>42.506399999999999</v>
      </c>
      <c r="AH91">
        <v>0</v>
      </c>
      <c r="AI91">
        <v>0</v>
      </c>
      <c r="AJ91">
        <v>0</v>
      </c>
      <c r="AK91">
        <v>53.932499999999997</v>
      </c>
      <c r="AL91">
        <v>12.782</v>
      </c>
      <c r="AM91">
        <v>15.804048</v>
      </c>
      <c r="AN91">
        <v>0.66954999999999998</v>
      </c>
      <c r="AO91">
        <v>0</v>
      </c>
      <c r="AP91">
        <v>0</v>
      </c>
      <c r="AQ91">
        <v>11.907</v>
      </c>
      <c r="AR91">
        <v>35.328000000000003</v>
      </c>
      <c r="AS91">
        <v>30.939599999999999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2962.0561460000004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69.504000000000005</v>
      </c>
      <c r="H92">
        <v>0</v>
      </c>
      <c r="I92">
        <v>0</v>
      </c>
      <c r="J92">
        <v>87.68</v>
      </c>
      <c r="K92">
        <v>679.49316799999997</v>
      </c>
      <c r="L92">
        <v>653.15250000000003</v>
      </c>
      <c r="M92">
        <v>87</v>
      </c>
      <c r="N92">
        <v>99.54</v>
      </c>
      <c r="O92">
        <v>123.66562500000001</v>
      </c>
      <c r="P92">
        <v>139.3125</v>
      </c>
      <c r="Q92">
        <v>10.911809999999999</v>
      </c>
      <c r="R92">
        <v>40.619700000000002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13.041600000000001</v>
      </c>
      <c r="AA92">
        <v>0</v>
      </c>
      <c r="AB92">
        <v>13.17004</v>
      </c>
      <c r="AC92">
        <v>9.6778399999999998</v>
      </c>
      <c r="AD92">
        <v>0</v>
      </c>
      <c r="AE92">
        <v>0</v>
      </c>
      <c r="AF92">
        <v>8.8740000000000006</v>
      </c>
      <c r="AG92">
        <v>42.506399999999999</v>
      </c>
      <c r="AH92">
        <v>0</v>
      </c>
      <c r="AI92">
        <v>0</v>
      </c>
      <c r="AJ92">
        <v>0</v>
      </c>
      <c r="AK92">
        <v>53.932499999999997</v>
      </c>
      <c r="AL92">
        <v>12.782</v>
      </c>
      <c r="AM92">
        <v>15.804048</v>
      </c>
      <c r="AN92">
        <v>0.66954999999999998</v>
      </c>
      <c r="AO92">
        <v>0</v>
      </c>
      <c r="AP92">
        <v>0</v>
      </c>
      <c r="AQ92">
        <v>11.907</v>
      </c>
      <c r="AR92">
        <v>35.328000000000003</v>
      </c>
      <c r="AS92">
        <v>30.939599999999999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2962.0561460000004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69.504000000000005</v>
      </c>
      <c r="H93">
        <v>0</v>
      </c>
      <c r="I93">
        <v>0</v>
      </c>
      <c r="J93">
        <v>87.68</v>
      </c>
      <c r="K93">
        <v>679.49316799999997</v>
      </c>
      <c r="L93">
        <v>653.15250000000003</v>
      </c>
      <c r="M93">
        <v>87</v>
      </c>
      <c r="N93">
        <v>99.54</v>
      </c>
      <c r="O93">
        <v>123.66562500000001</v>
      </c>
      <c r="P93">
        <v>139.3125</v>
      </c>
      <c r="Q93">
        <v>10.911809999999999</v>
      </c>
      <c r="R93">
        <v>40.619700000000002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13.041600000000001</v>
      </c>
      <c r="AA93">
        <v>0</v>
      </c>
      <c r="AB93">
        <v>13.17004</v>
      </c>
      <c r="AC93">
        <v>9.6778399999999998</v>
      </c>
      <c r="AD93">
        <v>0</v>
      </c>
      <c r="AE93">
        <v>0</v>
      </c>
      <c r="AF93">
        <v>8.8740000000000006</v>
      </c>
      <c r="AG93">
        <v>42.506399999999999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15.804048</v>
      </c>
      <c r="AN93">
        <v>0.66954999999999998</v>
      </c>
      <c r="AO93">
        <v>0</v>
      </c>
      <c r="AP93">
        <v>0</v>
      </c>
      <c r="AQ93">
        <v>11.654999999999999</v>
      </c>
      <c r="AR93">
        <v>35.328000000000003</v>
      </c>
      <c r="AS93">
        <v>30.939599999999999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2961.8041460000004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69.504000000000005</v>
      </c>
      <c r="H94">
        <v>0</v>
      </c>
      <c r="I94">
        <v>0</v>
      </c>
      <c r="J94">
        <v>87.68</v>
      </c>
      <c r="K94">
        <v>679.49316799999997</v>
      </c>
      <c r="L94">
        <v>653.15250000000003</v>
      </c>
      <c r="M94">
        <v>87</v>
      </c>
      <c r="N94">
        <v>99.54</v>
      </c>
      <c r="O94">
        <v>123.66562500000001</v>
      </c>
      <c r="P94">
        <v>139.3125</v>
      </c>
      <c r="Q94">
        <v>10.911809999999999</v>
      </c>
      <c r="R94">
        <v>40.619700000000002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13.041600000000001</v>
      </c>
      <c r="AA94">
        <v>0</v>
      </c>
      <c r="AB94">
        <v>13.17004</v>
      </c>
      <c r="AC94">
        <v>9.6778399999999998</v>
      </c>
      <c r="AD94">
        <v>0</v>
      </c>
      <c r="AE94">
        <v>0</v>
      </c>
      <c r="AF94">
        <v>8.8740000000000006</v>
      </c>
      <c r="AG94">
        <v>42.506399999999999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15.804048</v>
      </c>
      <c r="AN94">
        <v>0.66954999999999998</v>
      </c>
      <c r="AO94">
        <v>0</v>
      </c>
      <c r="AP94">
        <v>0</v>
      </c>
      <c r="AQ94">
        <v>11.34</v>
      </c>
      <c r="AR94">
        <v>35.328000000000003</v>
      </c>
      <c r="AS94">
        <v>30.939599999999999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2961.4891460000003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69.504000000000005</v>
      </c>
      <c r="H95">
        <v>0</v>
      </c>
      <c r="I95">
        <v>0</v>
      </c>
      <c r="J95">
        <v>87.68</v>
      </c>
      <c r="K95">
        <v>679.49316799999997</v>
      </c>
      <c r="L95">
        <v>653.15250000000003</v>
      </c>
      <c r="M95">
        <v>87</v>
      </c>
      <c r="N95">
        <v>99.54</v>
      </c>
      <c r="O95">
        <v>123.66562500000001</v>
      </c>
      <c r="P95">
        <v>139.3125</v>
      </c>
      <c r="Q95">
        <v>10.911809999999999</v>
      </c>
      <c r="R95">
        <v>40.619700000000002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13.17004</v>
      </c>
      <c r="AC95">
        <v>9.6778399999999998</v>
      </c>
      <c r="AD95">
        <v>0</v>
      </c>
      <c r="AE95">
        <v>0</v>
      </c>
      <c r="AF95">
        <v>8.8740000000000006</v>
      </c>
      <c r="AG95">
        <v>42.506399999999999</v>
      </c>
      <c r="AH95">
        <v>0</v>
      </c>
      <c r="AI95">
        <v>0</v>
      </c>
      <c r="AJ95">
        <v>0</v>
      </c>
      <c r="AK95">
        <v>53.932499999999997</v>
      </c>
      <c r="AL95">
        <v>12.782</v>
      </c>
      <c r="AM95">
        <v>15.804048</v>
      </c>
      <c r="AN95">
        <v>0.66954999999999998</v>
      </c>
      <c r="AO95">
        <v>0</v>
      </c>
      <c r="AP95">
        <v>0</v>
      </c>
      <c r="AQ95">
        <v>11.34</v>
      </c>
      <c r="AR95">
        <v>35.328000000000003</v>
      </c>
      <c r="AS95">
        <v>30.939599999999999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2961.4891460000003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69.504000000000005</v>
      </c>
      <c r="H96">
        <v>0</v>
      </c>
      <c r="I96">
        <v>0</v>
      </c>
      <c r="J96">
        <v>87.68</v>
      </c>
      <c r="K96">
        <v>679.49316799999997</v>
      </c>
      <c r="L96">
        <v>653.15250000000003</v>
      </c>
      <c r="M96">
        <v>87</v>
      </c>
      <c r="N96">
        <v>99.54</v>
      </c>
      <c r="O96">
        <v>123.66562500000001</v>
      </c>
      <c r="P96">
        <v>139.3125</v>
      </c>
      <c r="Q96">
        <v>10.911809999999999</v>
      </c>
      <c r="R96">
        <v>40.619700000000002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13.17004</v>
      </c>
      <c r="AC96">
        <v>9.6778399999999998</v>
      </c>
      <c r="AD96">
        <v>0</v>
      </c>
      <c r="AE96">
        <v>0</v>
      </c>
      <c r="AF96">
        <v>8.8740000000000006</v>
      </c>
      <c r="AG96">
        <v>42.506399999999999</v>
      </c>
      <c r="AH96">
        <v>0</v>
      </c>
      <c r="AI96">
        <v>0</v>
      </c>
      <c r="AJ96">
        <v>0</v>
      </c>
      <c r="AK96">
        <v>53.932499999999997</v>
      </c>
      <c r="AL96">
        <v>12.782</v>
      </c>
      <c r="AM96">
        <v>15.804048</v>
      </c>
      <c r="AN96">
        <v>0.66954999999999998</v>
      </c>
      <c r="AO96">
        <v>0</v>
      </c>
      <c r="AP96">
        <v>0</v>
      </c>
      <c r="AQ96">
        <v>0</v>
      </c>
      <c r="AR96">
        <v>35.328000000000003</v>
      </c>
      <c r="AS96">
        <v>30.939599999999999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2950.1491460000002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69.504000000000005</v>
      </c>
      <c r="H97">
        <v>0</v>
      </c>
      <c r="I97">
        <v>0</v>
      </c>
      <c r="J97">
        <v>87.68</v>
      </c>
      <c r="K97">
        <v>679.49316799999997</v>
      </c>
      <c r="L97">
        <v>653.15250000000003</v>
      </c>
      <c r="M97">
        <v>87</v>
      </c>
      <c r="N97">
        <v>99.54</v>
      </c>
      <c r="O97">
        <v>123.66562500000001</v>
      </c>
      <c r="P97">
        <v>139.3125</v>
      </c>
      <c r="Q97">
        <v>10.911809999999999</v>
      </c>
      <c r="R97">
        <v>40.619700000000002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13.17004</v>
      </c>
      <c r="AC97">
        <v>9.6778399999999998</v>
      </c>
      <c r="AD97">
        <v>0</v>
      </c>
      <c r="AE97">
        <v>0</v>
      </c>
      <c r="AF97">
        <v>8.8740000000000006</v>
      </c>
      <c r="AG97">
        <v>42.506399999999999</v>
      </c>
      <c r="AH97">
        <v>0</v>
      </c>
      <c r="AI97">
        <v>0</v>
      </c>
      <c r="AJ97">
        <v>0</v>
      </c>
      <c r="AK97">
        <v>53.932499999999997</v>
      </c>
      <c r="AL97">
        <v>12.782</v>
      </c>
      <c r="AM97">
        <v>15.804048</v>
      </c>
      <c r="AN97">
        <v>0.66954999999999998</v>
      </c>
      <c r="AO97">
        <v>0</v>
      </c>
      <c r="AP97">
        <v>0.76859999999999995</v>
      </c>
      <c r="AQ97">
        <v>0</v>
      </c>
      <c r="AR97">
        <v>4.4160000000000004</v>
      </c>
      <c r="AS97">
        <v>30.939599999999999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2920.0057460000003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69.504000000000005</v>
      </c>
      <c r="H98">
        <v>0</v>
      </c>
      <c r="I98">
        <v>0</v>
      </c>
      <c r="J98">
        <v>87.68</v>
      </c>
      <c r="K98">
        <v>679.49316799999997</v>
      </c>
      <c r="L98">
        <v>653.15250000000003</v>
      </c>
      <c r="M98">
        <v>87</v>
      </c>
      <c r="N98">
        <v>99.54</v>
      </c>
      <c r="O98">
        <v>123.66562500000001</v>
      </c>
      <c r="P98">
        <v>139.3125</v>
      </c>
      <c r="Q98">
        <v>10.911809999999999</v>
      </c>
      <c r="R98">
        <v>40.619700000000002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13.17004</v>
      </c>
      <c r="AC98">
        <v>9.6778399999999998</v>
      </c>
      <c r="AD98">
        <v>0</v>
      </c>
      <c r="AE98">
        <v>0</v>
      </c>
      <c r="AF98">
        <v>8.8740000000000006</v>
      </c>
      <c r="AG98">
        <v>42.506399999999999</v>
      </c>
      <c r="AH98">
        <v>0</v>
      </c>
      <c r="AI98">
        <v>0</v>
      </c>
      <c r="AJ98">
        <v>0</v>
      </c>
      <c r="AK98">
        <v>53.932499999999997</v>
      </c>
      <c r="AL98">
        <v>12.782</v>
      </c>
      <c r="AM98">
        <v>15.804048</v>
      </c>
      <c r="AN98">
        <v>0.66954999999999998</v>
      </c>
      <c r="AO98">
        <v>0</v>
      </c>
      <c r="AP98">
        <v>0.76859999999999995</v>
      </c>
      <c r="AQ98">
        <v>0</v>
      </c>
      <c r="AR98">
        <v>4.4160000000000004</v>
      </c>
      <c r="AS98">
        <v>30.939599999999999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2920.0057460000003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1.0290000000000012</v>
      </c>
      <c r="E99">
        <f t="shared" si="2"/>
        <v>0</v>
      </c>
      <c r="F99">
        <f t="shared" si="2"/>
        <v>0</v>
      </c>
      <c r="G99">
        <f t="shared" si="2"/>
        <v>1.6680959999999982</v>
      </c>
      <c r="H99">
        <f t="shared" si="2"/>
        <v>0</v>
      </c>
      <c r="I99">
        <f t="shared" si="2"/>
        <v>0</v>
      </c>
      <c r="J99">
        <f t="shared" si="2"/>
        <v>2.1004839999999994</v>
      </c>
      <c r="K99">
        <f t="shared" si="2"/>
        <v>16.307836032000019</v>
      </c>
      <c r="L99">
        <f t="shared" si="2"/>
        <v>15.675659999999962</v>
      </c>
      <c r="M99">
        <f t="shared" si="2"/>
        <v>2.0129999999999999</v>
      </c>
      <c r="N99">
        <f t="shared" si="2"/>
        <v>2.3889600000000022</v>
      </c>
      <c r="O99">
        <f t="shared" si="2"/>
        <v>2.9679749999999947</v>
      </c>
      <c r="P99">
        <f t="shared" si="2"/>
        <v>3.3435000000000001</v>
      </c>
      <c r="Q99">
        <f t="shared" si="2"/>
        <v>0.26188343999999941</v>
      </c>
      <c r="R99">
        <f t="shared" si="2"/>
        <v>1.0120952159999987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1.1003696000000012</v>
      </c>
      <c r="X99">
        <f t="shared" si="2"/>
        <v>3.540375</v>
      </c>
      <c r="Y99">
        <f t="shared" si="2"/>
        <v>0</v>
      </c>
      <c r="Z99">
        <f t="shared" si="2"/>
        <v>0.26572260000000025</v>
      </c>
      <c r="AA99">
        <f t="shared" si="2"/>
        <v>0.37920098749999975</v>
      </c>
      <c r="AB99">
        <f t="shared" si="2"/>
        <v>0.33337663499999981</v>
      </c>
      <c r="AC99">
        <f t="shared" si="2"/>
        <v>0.2080735599999998</v>
      </c>
      <c r="AD99">
        <f t="shared" si="2"/>
        <v>0.13692759450000003</v>
      </c>
      <c r="AE99">
        <f t="shared" si="2"/>
        <v>0.42845015199999947</v>
      </c>
      <c r="AF99">
        <f t="shared" si="2"/>
        <v>0.31059000000000031</v>
      </c>
      <c r="AG99">
        <f t="shared" si="2"/>
        <v>1.0201536000000024</v>
      </c>
      <c r="AH99">
        <f t="shared" si="2"/>
        <v>0.75840495000000019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0.7382244100000005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2.9014649999999999E-2</v>
      </c>
      <c r="AQ99">
        <f t="shared" si="2"/>
        <v>0.46997999999999973</v>
      </c>
      <c r="AR99">
        <f t="shared" si="2"/>
        <v>0.84014399999999967</v>
      </c>
      <c r="AS99">
        <f t="shared" si="2"/>
        <v>0.7473931200000008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73.426106338999986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415.12</v>
      </c>
      <c r="L3">
        <v>291</v>
      </c>
      <c r="M3">
        <v>92</v>
      </c>
      <c r="N3">
        <v>99.54</v>
      </c>
      <c r="O3">
        <v>123.66562500000001</v>
      </c>
      <c r="P3">
        <v>139.31</v>
      </c>
      <c r="Q3">
        <v>8.3516999999999992</v>
      </c>
      <c r="R3">
        <v>36.544800000000002</v>
      </c>
      <c r="S3">
        <v>20.0505</v>
      </c>
      <c r="T3">
        <v>0</v>
      </c>
      <c r="U3">
        <v>418.77</v>
      </c>
      <c r="V3">
        <v>17.87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42.506399999999999</v>
      </c>
      <c r="AH3">
        <v>0</v>
      </c>
      <c r="AI3">
        <v>0</v>
      </c>
      <c r="AJ3">
        <v>0</v>
      </c>
      <c r="AK3">
        <v>53.932499999999997</v>
      </c>
      <c r="AL3">
        <v>40.088999999999999</v>
      </c>
      <c r="AM3">
        <v>15.804048</v>
      </c>
      <c r="AN3">
        <v>0.66954999999999998</v>
      </c>
      <c r="AO3">
        <v>0</v>
      </c>
      <c r="AP3">
        <v>0.89670000000000005</v>
      </c>
      <c r="AQ3">
        <v>0</v>
      </c>
      <c r="AR3">
        <v>40.847999999999999</v>
      </c>
      <c r="AS3">
        <v>32.553840000000001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2141.8318199999994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415.12</v>
      </c>
      <c r="L4">
        <v>244</v>
      </c>
      <c r="M4">
        <v>92</v>
      </c>
      <c r="N4">
        <v>99.54</v>
      </c>
      <c r="O4">
        <v>123.66562500000001</v>
      </c>
      <c r="P4">
        <v>139.31</v>
      </c>
      <c r="Q4">
        <v>8.3516999999999992</v>
      </c>
      <c r="R4">
        <v>36.544800000000002</v>
      </c>
      <c r="S4">
        <v>20.0505</v>
      </c>
      <c r="T4">
        <v>0</v>
      </c>
      <c r="U4">
        <v>418.77</v>
      </c>
      <c r="V4">
        <v>17.87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42.506399999999999</v>
      </c>
      <c r="AH4">
        <v>0</v>
      </c>
      <c r="AI4">
        <v>0</v>
      </c>
      <c r="AJ4">
        <v>0</v>
      </c>
      <c r="AK4">
        <v>53.932499999999997</v>
      </c>
      <c r="AL4">
        <v>79.376220000000004</v>
      </c>
      <c r="AM4">
        <v>15.804048</v>
      </c>
      <c r="AN4">
        <v>0.66954999999999998</v>
      </c>
      <c r="AO4">
        <v>0</v>
      </c>
      <c r="AP4">
        <v>5.8925999999999998</v>
      </c>
      <c r="AQ4">
        <v>0</v>
      </c>
      <c r="AR4">
        <v>40.847999999999999</v>
      </c>
      <c r="AS4">
        <v>32.553840000000001</v>
      </c>
      <c r="AT4">
        <v>18.5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2137.6149399999995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375.12</v>
      </c>
      <c r="L5">
        <v>244</v>
      </c>
      <c r="M5">
        <v>92</v>
      </c>
      <c r="N5">
        <v>99.54</v>
      </c>
      <c r="O5">
        <v>123.66562500000001</v>
      </c>
      <c r="P5">
        <v>139.31</v>
      </c>
      <c r="Q5">
        <v>8.3516999999999992</v>
      </c>
      <c r="R5">
        <v>31.777699999999999</v>
      </c>
      <c r="S5">
        <v>20.0505</v>
      </c>
      <c r="T5">
        <v>0</v>
      </c>
      <c r="U5">
        <v>418.77</v>
      </c>
      <c r="V5">
        <v>17.87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42.506399999999999</v>
      </c>
      <c r="AH5">
        <v>0</v>
      </c>
      <c r="AI5">
        <v>0</v>
      </c>
      <c r="AJ5">
        <v>0</v>
      </c>
      <c r="AK5">
        <v>53.932499999999997</v>
      </c>
      <c r="AL5">
        <v>79.376220000000004</v>
      </c>
      <c r="AM5">
        <v>15.804048</v>
      </c>
      <c r="AN5">
        <v>0.66954999999999998</v>
      </c>
      <c r="AO5">
        <v>0</v>
      </c>
      <c r="AP5">
        <v>5.8925999999999998</v>
      </c>
      <c r="AQ5">
        <v>0</v>
      </c>
      <c r="AR5">
        <v>34.223999999999997</v>
      </c>
      <c r="AS5">
        <v>32.553840000000001</v>
      </c>
      <c r="AT5">
        <v>17.350000000000001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2085.0738399999996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375.12</v>
      </c>
      <c r="L6">
        <v>244</v>
      </c>
      <c r="M6">
        <v>92</v>
      </c>
      <c r="N6">
        <v>99.54</v>
      </c>
      <c r="O6">
        <v>123.66562500000001</v>
      </c>
      <c r="P6">
        <v>139.31</v>
      </c>
      <c r="Q6">
        <v>8.3516999999999992</v>
      </c>
      <c r="R6">
        <v>31.777699999999999</v>
      </c>
      <c r="S6">
        <v>20.0505</v>
      </c>
      <c r="T6">
        <v>0</v>
      </c>
      <c r="U6">
        <v>418.77</v>
      </c>
      <c r="V6">
        <v>17.87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42.506399999999999</v>
      </c>
      <c r="AH6">
        <v>0</v>
      </c>
      <c r="AI6">
        <v>0</v>
      </c>
      <c r="AJ6">
        <v>0</v>
      </c>
      <c r="AK6">
        <v>53.932499999999997</v>
      </c>
      <c r="AL6">
        <v>79.376220000000004</v>
      </c>
      <c r="AM6">
        <v>15.804048</v>
      </c>
      <c r="AN6">
        <v>0.66954999999999998</v>
      </c>
      <c r="AO6">
        <v>0</v>
      </c>
      <c r="AP6">
        <v>5.8925999999999998</v>
      </c>
      <c r="AQ6">
        <v>0</v>
      </c>
      <c r="AR6">
        <v>34.223999999999997</v>
      </c>
      <c r="AS6">
        <v>32.553840000000001</v>
      </c>
      <c r="AT6">
        <v>14.58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2082.3038399999996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375.12</v>
      </c>
      <c r="L7">
        <v>241</v>
      </c>
      <c r="M7">
        <v>92</v>
      </c>
      <c r="N7">
        <v>99.54</v>
      </c>
      <c r="O7">
        <v>123.66562500000001</v>
      </c>
      <c r="P7">
        <v>139.31</v>
      </c>
      <c r="Q7">
        <v>6.56</v>
      </c>
      <c r="R7">
        <v>31.777699999999999</v>
      </c>
      <c r="S7">
        <v>15.46</v>
      </c>
      <c r="T7">
        <v>0</v>
      </c>
      <c r="U7">
        <v>418.77</v>
      </c>
      <c r="V7">
        <v>17.87</v>
      </c>
      <c r="W7">
        <v>43.097000000000001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42.506399999999999</v>
      </c>
      <c r="AH7">
        <v>0</v>
      </c>
      <c r="AI7">
        <v>0</v>
      </c>
      <c r="AJ7">
        <v>0</v>
      </c>
      <c r="AK7">
        <v>53.932499999999997</v>
      </c>
      <c r="AL7">
        <v>79.376220000000004</v>
      </c>
      <c r="AM7">
        <v>15.804048</v>
      </c>
      <c r="AN7">
        <v>0.66954999999999998</v>
      </c>
      <c r="AO7">
        <v>0</v>
      </c>
      <c r="AP7">
        <v>5.8925999999999998</v>
      </c>
      <c r="AQ7">
        <v>0</v>
      </c>
      <c r="AR7">
        <v>34.223999999999997</v>
      </c>
      <c r="AS7">
        <v>32.553840000000001</v>
      </c>
      <c r="AT7">
        <v>14.68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2069.7195599999995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375.12</v>
      </c>
      <c r="L8">
        <v>241</v>
      </c>
      <c r="M8">
        <v>92</v>
      </c>
      <c r="N8">
        <v>99.54</v>
      </c>
      <c r="O8">
        <v>123.66562500000001</v>
      </c>
      <c r="P8">
        <v>139.31</v>
      </c>
      <c r="Q8">
        <v>6.56</v>
      </c>
      <c r="R8">
        <v>31.777699999999999</v>
      </c>
      <c r="S8">
        <v>15.46</v>
      </c>
      <c r="T8">
        <v>0</v>
      </c>
      <c r="U8">
        <v>418.77</v>
      </c>
      <c r="V8">
        <v>17.87</v>
      </c>
      <c r="W8">
        <v>43.097000000000001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42.506399999999999</v>
      </c>
      <c r="AH8">
        <v>0</v>
      </c>
      <c r="AI8">
        <v>0</v>
      </c>
      <c r="AJ8">
        <v>0</v>
      </c>
      <c r="AK8">
        <v>53.932499999999997</v>
      </c>
      <c r="AL8">
        <v>27.888000000000002</v>
      </c>
      <c r="AM8">
        <v>15.804048</v>
      </c>
      <c r="AN8">
        <v>0.66954999999999998</v>
      </c>
      <c r="AO8">
        <v>0</v>
      </c>
      <c r="AP8">
        <v>5.8925999999999998</v>
      </c>
      <c r="AQ8">
        <v>0</v>
      </c>
      <c r="AR8">
        <v>34.223999999999997</v>
      </c>
      <c r="AS8">
        <v>32.553840000000001</v>
      </c>
      <c r="AT8">
        <v>15.98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2019.5313399999995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375.12</v>
      </c>
      <c r="L9">
        <v>241</v>
      </c>
      <c r="M9">
        <v>92</v>
      </c>
      <c r="N9">
        <v>99.54</v>
      </c>
      <c r="O9">
        <v>123.66562500000001</v>
      </c>
      <c r="P9">
        <v>139.31</v>
      </c>
      <c r="Q9">
        <v>6.56</v>
      </c>
      <c r="R9">
        <v>31.777699999999999</v>
      </c>
      <c r="S9">
        <v>15.46</v>
      </c>
      <c r="T9">
        <v>0</v>
      </c>
      <c r="U9">
        <v>418.77</v>
      </c>
      <c r="V9">
        <v>17.87</v>
      </c>
      <c r="W9">
        <v>43.097000000000001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42.506399999999999</v>
      </c>
      <c r="AH9">
        <v>0</v>
      </c>
      <c r="AI9">
        <v>0</v>
      </c>
      <c r="AJ9">
        <v>0</v>
      </c>
      <c r="AK9">
        <v>53.932499999999997</v>
      </c>
      <c r="AL9">
        <v>25.564</v>
      </c>
      <c r="AM9">
        <v>15.804048</v>
      </c>
      <c r="AN9">
        <v>0.66954999999999998</v>
      </c>
      <c r="AO9">
        <v>0</v>
      </c>
      <c r="AP9">
        <v>5.8925999999999998</v>
      </c>
      <c r="AQ9">
        <v>0</v>
      </c>
      <c r="AR9">
        <v>34.223999999999997</v>
      </c>
      <c r="AS9">
        <v>32.553840000000001</v>
      </c>
      <c r="AT9">
        <v>17.04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2018.2673399999996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375.12</v>
      </c>
      <c r="L10">
        <v>241</v>
      </c>
      <c r="M10">
        <v>92</v>
      </c>
      <c r="N10">
        <v>99.54</v>
      </c>
      <c r="O10">
        <v>123.66562500000001</v>
      </c>
      <c r="P10">
        <v>139.31</v>
      </c>
      <c r="Q10">
        <v>6.56</v>
      </c>
      <c r="R10">
        <v>31.777699999999999</v>
      </c>
      <c r="S10">
        <v>15.46</v>
      </c>
      <c r="T10">
        <v>0</v>
      </c>
      <c r="U10">
        <v>418.77</v>
      </c>
      <c r="V10">
        <v>15.6046</v>
      </c>
      <c r="W10">
        <v>43.097000000000001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42.506399999999999</v>
      </c>
      <c r="AH10">
        <v>0</v>
      </c>
      <c r="AI10">
        <v>0</v>
      </c>
      <c r="AJ10">
        <v>0</v>
      </c>
      <c r="AK10">
        <v>53.932499999999997</v>
      </c>
      <c r="AL10">
        <v>25.564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32.553840000000001</v>
      </c>
      <c r="AT10">
        <v>16.649999999999999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2009.7193399999999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375.12</v>
      </c>
      <c r="L11">
        <v>241</v>
      </c>
      <c r="M11">
        <v>92</v>
      </c>
      <c r="N11">
        <v>99.54</v>
      </c>
      <c r="O11">
        <v>123.66562500000001</v>
      </c>
      <c r="P11">
        <v>139.31</v>
      </c>
      <c r="Q11">
        <v>6.56</v>
      </c>
      <c r="R11">
        <v>31.777699999999999</v>
      </c>
      <c r="S11">
        <v>15.46</v>
      </c>
      <c r="T11">
        <v>0</v>
      </c>
      <c r="U11">
        <v>418.77</v>
      </c>
      <c r="V11">
        <v>15.6046</v>
      </c>
      <c r="W11">
        <v>43.097000000000001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42.506399999999999</v>
      </c>
      <c r="AH11">
        <v>0</v>
      </c>
      <c r="AI11">
        <v>0</v>
      </c>
      <c r="AJ11">
        <v>0</v>
      </c>
      <c r="AK11">
        <v>53.932499999999997</v>
      </c>
      <c r="AL11">
        <v>25.564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32.553840000000001</v>
      </c>
      <c r="AT11">
        <v>17.059999999999999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2003.6085399999997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375.12</v>
      </c>
      <c r="L12">
        <v>241</v>
      </c>
      <c r="M12">
        <v>92</v>
      </c>
      <c r="N12">
        <v>99.54</v>
      </c>
      <c r="O12">
        <v>123.66562500000001</v>
      </c>
      <c r="P12">
        <v>139.31</v>
      </c>
      <c r="Q12">
        <v>6.56</v>
      </c>
      <c r="R12">
        <v>31.777699999999999</v>
      </c>
      <c r="S12">
        <v>15.46</v>
      </c>
      <c r="T12">
        <v>0</v>
      </c>
      <c r="U12">
        <v>418.77</v>
      </c>
      <c r="V12">
        <v>15.6046</v>
      </c>
      <c r="W12">
        <v>43.097000000000001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42.506399999999999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32.553840000000001</v>
      </c>
      <c r="AT12">
        <v>15.38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2001.9285399999999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375.12</v>
      </c>
      <c r="L13">
        <v>241</v>
      </c>
      <c r="M13">
        <v>92</v>
      </c>
      <c r="N13">
        <v>99.54</v>
      </c>
      <c r="O13">
        <v>123.66562500000001</v>
      </c>
      <c r="P13">
        <v>139.31</v>
      </c>
      <c r="Q13">
        <v>6.56</v>
      </c>
      <c r="R13">
        <v>31.777699999999999</v>
      </c>
      <c r="S13">
        <v>15.46</v>
      </c>
      <c r="T13">
        <v>0</v>
      </c>
      <c r="U13">
        <v>418.77</v>
      </c>
      <c r="V13">
        <v>15.6046</v>
      </c>
      <c r="W13">
        <v>43.097000000000001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42.506399999999999</v>
      </c>
      <c r="AH13">
        <v>0</v>
      </c>
      <c r="AI13">
        <v>0</v>
      </c>
      <c r="AJ13">
        <v>0</v>
      </c>
      <c r="AK13">
        <v>53.932499999999997</v>
      </c>
      <c r="AL13">
        <v>25.564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40.847999999999999</v>
      </c>
      <c r="AS13">
        <v>32.553840000000001</v>
      </c>
      <c r="AT13">
        <v>14.99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2008.1625399999998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375.12</v>
      </c>
      <c r="L14">
        <v>241</v>
      </c>
      <c r="M14">
        <v>92</v>
      </c>
      <c r="N14">
        <v>99.54</v>
      </c>
      <c r="O14">
        <v>123.66562500000001</v>
      </c>
      <c r="P14">
        <v>139.31</v>
      </c>
      <c r="Q14">
        <v>6.56</v>
      </c>
      <c r="R14">
        <v>31.777699999999999</v>
      </c>
      <c r="S14">
        <v>15.46</v>
      </c>
      <c r="T14">
        <v>0</v>
      </c>
      <c r="U14">
        <v>418.77</v>
      </c>
      <c r="V14">
        <v>15.6046</v>
      </c>
      <c r="W14">
        <v>43.097000000000001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42.506399999999999</v>
      </c>
      <c r="AH14">
        <v>0</v>
      </c>
      <c r="AI14">
        <v>0</v>
      </c>
      <c r="AJ14">
        <v>0</v>
      </c>
      <c r="AK14">
        <v>53.932499999999997</v>
      </c>
      <c r="AL14">
        <v>25.564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40.847999999999999</v>
      </c>
      <c r="AS14">
        <v>32.553840000000001</v>
      </c>
      <c r="AT14">
        <v>14.9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2008.0725399999999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375.12</v>
      </c>
      <c r="L15">
        <v>241</v>
      </c>
      <c r="M15">
        <v>82</v>
      </c>
      <c r="N15">
        <v>99.54</v>
      </c>
      <c r="O15">
        <v>123.66562500000001</v>
      </c>
      <c r="P15">
        <v>139.31</v>
      </c>
      <c r="Q15">
        <v>6.56</v>
      </c>
      <c r="R15">
        <v>31.777699999999999</v>
      </c>
      <c r="S15">
        <v>15.46</v>
      </c>
      <c r="T15">
        <v>0</v>
      </c>
      <c r="U15">
        <v>418.77</v>
      </c>
      <c r="V15">
        <v>15.6046</v>
      </c>
      <c r="W15">
        <v>43.097000000000001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42.506399999999999</v>
      </c>
      <c r="AH15">
        <v>23.390899999999998</v>
      </c>
      <c r="AI15">
        <v>0</v>
      </c>
      <c r="AJ15">
        <v>0</v>
      </c>
      <c r="AK15">
        <v>53.932499999999997</v>
      </c>
      <c r="AL15">
        <v>25.564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34.223999999999997</v>
      </c>
      <c r="AS15">
        <v>30.939599999999999</v>
      </c>
      <c r="AT15">
        <v>17.87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2016.1951999999997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375.12</v>
      </c>
      <c r="L16">
        <v>241</v>
      </c>
      <c r="M16">
        <v>82</v>
      </c>
      <c r="N16">
        <v>99.54</v>
      </c>
      <c r="O16">
        <v>123.66562500000001</v>
      </c>
      <c r="P16">
        <v>139.31</v>
      </c>
      <c r="Q16">
        <v>6.56</v>
      </c>
      <c r="R16">
        <v>31.777699999999999</v>
      </c>
      <c r="S16">
        <v>15.46</v>
      </c>
      <c r="T16">
        <v>0</v>
      </c>
      <c r="U16">
        <v>418.77</v>
      </c>
      <c r="V16">
        <v>15.6046</v>
      </c>
      <c r="W16">
        <v>43.097000000000001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9.6778399999999998</v>
      </c>
      <c r="AD16">
        <v>0</v>
      </c>
      <c r="AE16">
        <v>16.478852</v>
      </c>
      <c r="AF16">
        <v>8.8740000000000006</v>
      </c>
      <c r="AG16">
        <v>42.506399999999999</v>
      </c>
      <c r="AH16">
        <v>46.781799999999997</v>
      </c>
      <c r="AI16">
        <v>0</v>
      </c>
      <c r="AJ16">
        <v>0</v>
      </c>
      <c r="AK16">
        <v>53.932499999999997</v>
      </c>
      <c r="AL16">
        <v>25.564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34.223999999999997</v>
      </c>
      <c r="AS16">
        <v>30.939599999999999</v>
      </c>
      <c r="AT16">
        <v>17.86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2049.2539399999996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375.12</v>
      </c>
      <c r="L17">
        <v>241</v>
      </c>
      <c r="M17">
        <v>82</v>
      </c>
      <c r="N17">
        <v>99.54</v>
      </c>
      <c r="O17">
        <v>123.66562500000001</v>
      </c>
      <c r="P17">
        <v>139.31</v>
      </c>
      <c r="Q17">
        <v>6.56</v>
      </c>
      <c r="R17">
        <v>31.777699999999999</v>
      </c>
      <c r="S17">
        <v>15.46</v>
      </c>
      <c r="T17">
        <v>0</v>
      </c>
      <c r="U17">
        <v>418.77</v>
      </c>
      <c r="V17">
        <v>15.6046</v>
      </c>
      <c r="W17">
        <v>43.097000000000001</v>
      </c>
      <c r="X17">
        <v>147.515625</v>
      </c>
      <c r="Y17">
        <v>0</v>
      </c>
      <c r="Z17">
        <v>13.041600000000001</v>
      </c>
      <c r="AA17">
        <v>0</v>
      </c>
      <c r="AB17">
        <v>0</v>
      </c>
      <c r="AC17">
        <v>9.6778399999999998</v>
      </c>
      <c r="AD17">
        <v>0</v>
      </c>
      <c r="AE17">
        <v>16.478852</v>
      </c>
      <c r="AF17">
        <v>8.8740000000000006</v>
      </c>
      <c r="AG17">
        <v>42.506399999999999</v>
      </c>
      <c r="AH17">
        <v>46.781799999999997</v>
      </c>
      <c r="AI17">
        <v>0</v>
      </c>
      <c r="AJ17">
        <v>0</v>
      </c>
      <c r="AK17">
        <v>53.932499999999997</v>
      </c>
      <c r="AL17">
        <v>25.564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30.939599999999999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2057.9147399999997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375.12</v>
      </c>
      <c r="L18">
        <v>241</v>
      </c>
      <c r="M18">
        <v>82</v>
      </c>
      <c r="N18">
        <v>99.54</v>
      </c>
      <c r="O18">
        <v>123.66562500000001</v>
      </c>
      <c r="P18">
        <v>139.31</v>
      </c>
      <c r="Q18">
        <v>6.56</v>
      </c>
      <c r="R18">
        <v>31.777699999999999</v>
      </c>
      <c r="S18">
        <v>15.46</v>
      </c>
      <c r="T18">
        <v>0</v>
      </c>
      <c r="U18">
        <v>418.77</v>
      </c>
      <c r="V18">
        <v>15.6046</v>
      </c>
      <c r="W18">
        <v>43.097000000000001</v>
      </c>
      <c r="X18">
        <v>147.515625</v>
      </c>
      <c r="Y18">
        <v>0</v>
      </c>
      <c r="Z18">
        <v>13.041600000000001</v>
      </c>
      <c r="AA18">
        <v>0</v>
      </c>
      <c r="AB18">
        <v>13.17004</v>
      </c>
      <c r="AC18">
        <v>9.6778399999999998</v>
      </c>
      <c r="AD18">
        <v>0</v>
      </c>
      <c r="AE18">
        <v>16.478852</v>
      </c>
      <c r="AF18">
        <v>8.8740000000000006</v>
      </c>
      <c r="AG18">
        <v>42.506399999999999</v>
      </c>
      <c r="AH18">
        <v>46.781799999999997</v>
      </c>
      <c r="AI18">
        <v>0</v>
      </c>
      <c r="AJ18">
        <v>0</v>
      </c>
      <c r="AK18">
        <v>53.932499999999997</v>
      </c>
      <c r="AL18">
        <v>25.564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30.939599999999999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2071.0847799999997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375.12</v>
      </c>
      <c r="L19">
        <v>241</v>
      </c>
      <c r="M19">
        <v>82</v>
      </c>
      <c r="N19">
        <v>99.54</v>
      </c>
      <c r="O19">
        <v>123.66562500000001</v>
      </c>
      <c r="P19">
        <v>139.31</v>
      </c>
      <c r="Q19">
        <v>6.56</v>
      </c>
      <c r="R19">
        <v>31.777699999999999</v>
      </c>
      <c r="S19">
        <v>15.46</v>
      </c>
      <c r="T19">
        <v>0</v>
      </c>
      <c r="U19">
        <v>418.77</v>
      </c>
      <c r="V19">
        <v>15.6046</v>
      </c>
      <c r="W19">
        <v>43.097000000000001</v>
      </c>
      <c r="X19">
        <v>147.515625</v>
      </c>
      <c r="Y19">
        <v>0</v>
      </c>
      <c r="Z19">
        <v>13.041600000000001</v>
      </c>
      <c r="AA19">
        <v>0</v>
      </c>
      <c r="AB19">
        <v>13.17004</v>
      </c>
      <c r="AC19">
        <v>19.35568</v>
      </c>
      <c r="AD19">
        <v>0</v>
      </c>
      <c r="AE19">
        <v>16.478852</v>
      </c>
      <c r="AF19">
        <v>8.8740000000000006</v>
      </c>
      <c r="AG19">
        <v>42.506399999999999</v>
      </c>
      <c r="AH19">
        <v>46.781799999999997</v>
      </c>
      <c r="AI19">
        <v>0</v>
      </c>
      <c r="AJ19">
        <v>0</v>
      </c>
      <c r="AK19">
        <v>53.932499999999997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30.939599999999999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2067.9806199999994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375.12</v>
      </c>
      <c r="L20">
        <v>241</v>
      </c>
      <c r="M20">
        <v>82</v>
      </c>
      <c r="N20">
        <v>99.54</v>
      </c>
      <c r="O20">
        <v>123.66562500000001</v>
      </c>
      <c r="P20">
        <v>139.31</v>
      </c>
      <c r="Q20">
        <v>8.3516999999999992</v>
      </c>
      <c r="R20">
        <v>31.777699999999999</v>
      </c>
      <c r="S20">
        <v>20.0505</v>
      </c>
      <c r="T20">
        <v>0</v>
      </c>
      <c r="U20">
        <v>418.77</v>
      </c>
      <c r="V20">
        <v>15.6046</v>
      </c>
      <c r="W20">
        <v>43.097000000000001</v>
      </c>
      <c r="X20">
        <v>147.515625</v>
      </c>
      <c r="Y20">
        <v>0</v>
      </c>
      <c r="Z20">
        <v>13.041600000000001</v>
      </c>
      <c r="AA20">
        <v>14.04936</v>
      </c>
      <c r="AB20">
        <v>13.17004</v>
      </c>
      <c r="AC20">
        <v>19.35568</v>
      </c>
      <c r="AD20">
        <v>0</v>
      </c>
      <c r="AE20">
        <v>16.478852</v>
      </c>
      <c r="AF20">
        <v>8.8740000000000006</v>
      </c>
      <c r="AG20">
        <v>42.506399999999999</v>
      </c>
      <c r="AH20">
        <v>46.781799999999997</v>
      </c>
      <c r="AI20">
        <v>0</v>
      </c>
      <c r="AJ20">
        <v>0</v>
      </c>
      <c r="AK20">
        <v>53.932499999999997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30.939599999999999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2088.4121799999994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375.12</v>
      </c>
      <c r="L21">
        <v>244</v>
      </c>
      <c r="M21">
        <v>82</v>
      </c>
      <c r="N21">
        <v>99.54</v>
      </c>
      <c r="O21">
        <v>123.66562500000001</v>
      </c>
      <c r="P21">
        <v>139.31</v>
      </c>
      <c r="Q21">
        <v>8.3516999999999992</v>
      </c>
      <c r="R21">
        <v>31.777699999999999</v>
      </c>
      <c r="S21">
        <v>20.0505</v>
      </c>
      <c r="T21">
        <v>0</v>
      </c>
      <c r="U21">
        <v>418.77</v>
      </c>
      <c r="V21">
        <v>15.6046</v>
      </c>
      <c r="W21">
        <v>43.097000000000001</v>
      </c>
      <c r="X21">
        <v>147.515625</v>
      </c>
      <c r="Y21">
        <v>0</v>
      </c>
      <c r="Z21">
        <v>13.041600000000001</v>
      </c>
      <c r="AA21">
        <v>14.04936</v>
      </c>
      <c r="AB21">
        <v>26.34008</v>
      </c>
      <c r="AC21">
        <v>19.35568</v>
      </c>
      <c r="AD21">
        <v>0</v>
      </c>
      <c r="AE21">
        <v>16.478852</v>
      </c>
      <c r="AF21">
        <v>8.8740000000000006</v>
      </c>
      <c r="AG21">
        <v>42.506399999999999</v>
      </c>
      <c r="AH21">
        <v>46.781799999999997</v>
      </c>
      <c r="AI21">
        <v>0</v>
      </c>
      <c r="AJ21">
        <v>0</v>
      </c>
      <c r="AK21">
        <v>53.932499999999997</v>
      </c>
      <c r="AL21">
        <v>25.564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34.223999999999997</v>
      </c>
      <c r="AS21">
        <v>30.939599999999999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2117.3642199999999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375.12</v>
      </c>
      <c r="L22">
        <v>244</v>
      </c>
      <c r="M22">
        <v>82</v>
      </c>
      <c r="N22">
        <v>99.54</v>
      </c>
      <c r="O22">
        <v>123.66562500000001</v>
      </c>
      <c r="P22">
        <v>139.31</v>
      </c>
      <c r="Q22">
        <v>8.3516999999999992</v>
      </c>
      <c r="R22">
        <v>31.777699999999999</v>
      </c>
      <c r="S22">
        <v>20.0505</v>
      </c>
      <c r="T22">
        <v>0</v>
      </c>
      <c r="U22">
        <v>418.77</v>
      </c>
      <c r="V22">
        <v>15.6046</v>
      </c>
      <c r="W22">
        <v>43.097000000000001</v>
      </c>
      <c r="X22">
        <v>147.515625</v>
      </c>
      <c r="Y22">
        <v>0</v>
      </c>
      <c r="Z22">
        <v>13.041600000000001</v>
      </c>
      <c r="AA22">
        <v>28.09872</v>
      </c>
      <c r="AB22">
        <v>26.34008</v>
      </c>
      <c r="AC22">
        <v>19.35568</v>
      </c>
      <c r="AD22">
        <v>0</v>
      </c>
      <c r="AE22">
        <v>16.478852</v>
      </c>
      <c r="AF22">
        <v>8.8740000000000006</v>
      </c>
      <c r="AG22">
        <v>42.506399999999999</v>
      </c>
      <c r="AH22">
        <v>46.781799999999997</v>
      </c>
      <c r="AI22">
        <v>0</v>
      </c>
      <c r="AJ22">
        <v>0</v>
      </c>
      <c r="AK22">
        <v>53.932499999999997</v>
      </c>
      <c r="AL22">
        <v>25.564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34.223999999999997</v>
      </c>
      <c r="AS22">
        <v>30.939599999999999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2131.4135799999999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435.12</v>
      </c>
      <c r="L23">
        <v>244</v>
      </c>
      <c r="M23">
        <v>82</v>
      </c>
      <c r="N23">
        <v>99.54</v>
      </c>
      <c r="O23">
        <v>123.66562500000001</v>
      </c>
      <c r="P23">
        <v>139.31</v>
      </c>
      <c r="Q23">
        <v>8.3516999999999992</v>
      </c>
      <c r="R23">
        <v>31.777699999999999</v>
      </c>
      <c r="S23">
        <v>20.0505</v>
      </c>
      <c r="T23">
        <v>0</v>
      </c>
      <c r="U23">
        <v>418.77</v>
      </c>
      <c r="V23">
        <v>15.718218</v>
      </c>
      <c r="W23">
        <v>45.877746000000002</v>
      </c>
      <c r="X23">
        <v>147.515625</v>
      </c>
      <c r="Y23">
        <v>0</v>
      </c>
      <c r="Z23">
        <v>13.041600000000001</v>
      </c>
      <c r="AA23">
        <v>28.09872</v>
      </c>
      <c r="AB23">
        <v>26.34008</v>
      </c>
      <c r="AC23">
        <v>19.35568</v>
      </c>
      <c r="AD23">
        <v>0</v>
      </c>
      <c r="AE23">
        <v>16.478852</v>
      </c>
      <c r="AF23">
        <v>8.8740000000000006</v>
      </c>
      <c r="AG23">
        <v>42.506399999999999</v>
      </c>
      <c r="AH23">
        <v>46.781799999999997</v>
      </c>
      <c r="AI23">
        <v>0</v>
      </c>
      <c r="AJ23">
        <v>0</v>
      </c>
      <c r="AK23">
        <v>53.932499999999997</v>
      </c>
      <c r="AL23">
        <v>25.564</v>
      </c>
      <c r="AM23">
        <v>15.804048</v>
      </c>
      <c r="AN23">
        <v>0.66954999999999998</v>
      </c>
      <c r="AO23">
        <v>0</v>
      </c>
      <c r="AP23">
        <v>0</v>
      </c>
      <c r="AQ23">
        <v>11.907</v>
      </c>
      <c r="AR23">
        <v>40.847999999999999</v>
      </c>
      <c r="AS23">
        <v>30.939599999999999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2212.8389440000001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475.12</v>
      </c>
      <c r="L24">
        <v>244</v>
      </c>
      <c r="M24">
        <v>82</v>
      </c>
      <c r="N24">
        <v>99.54</v>
      </c>
      <c r="O24">
        <v>123.66562500000001</v>
      </c>
      <c r="P24">
        <v>139.31</v>
      </c>
      <c r="Q24">
        <v>8.3516999999999992</v>
      </c>
      <c r="R24">
        <v>31.777699999999999</v>
      </c>
      <c r="S24">
        <v>20.0505</v>
      </c>
      <c r="T24">
        <v>0</v>
      </c>
      <c r="U24">
        <v>418.77</v>
      </c>
      <c r="V24">
        <v>17.993628000000001</v>
      </c>
      <c r="W24">
        <v>46.399079999999998</v>
      </c>
      <c r="X24">
        <v>147.515625</v>
      </c>
      <c r="Y24">
        <v>0</v>
      </c>
      <c r="Z24">
        <v>6.5208000000000004</v>
      </c>
      <c r="AA24">
        <v>34.566450000000003</v>
      </c>
      <c r="AB24">
        <v>26.34008</v>
      </c>
      <c r="AC24">
        <v>19.35568</v>
      </c>
      <c r="AD24">
        <v>0</v>
      </c>
      <c r="AE24">
        <v>16.478852</v>
      </c>
      <c r="AF24">
        <v>8.8740000000000006</v>
      </c>
      <c r="AG24">
        <v>42.506399999999999</v>
      </c>
      <c r="AH24">
        <v>62.2179</v>
      </c>
      <c r="AI24">
        <v>0</v>
      </c>
      <c r="AJ24">
        <v>0</v>
      </c>
      <c r="AK24">
        <v>53.932499999999997</v>
      </c>
      <c r="AL24">
        <v>25.564</v>
      </c>
      <c r="AM24">
        <v>15.804048</v>
      </c>
      <c r="AN24">
        <v>0.66954999999999998</v>
      </c>
      <c r="AO24">
        <v>0</v>
      </c>
      <c r="AP24">
        <v>0</v>
      </c>
      <c r="AQ24">
        <v>11.907</v>
      </c>
      <c r="AR24">
        <v>40.847999999999999</v>
      </c>
      <c r="AS24">
        <v>30.939599999999999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2271.0187179999998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505.12</v>
      </c>
      <c r="L25">
        <v>244</v>
      </c>
      <c r="M25">
        <v>82</v>
      </c>
      <c r="N25">
        <v>99.54</v>
      </c>
      <c r="O25">
        <v>123.66562500000001</v>
      </c>
      <c r="P25">
        <v>139.31</v>
      </c>
      <c r="Q25">
        <v>8.3516999999999992</v>
      </c>
      <c r="R25">
        <v>31.777699999999999</v>
      </c>
      <c r="S25">
        <v>20.0505</v>
      </c>
      <c r="T25">
        <v>0</v>
      </c>
      <c r="U25">
        <v>418.77</v>
      </c>
      <c r="V25">
        <v>20.73</v>
      </c>
      <c r="W25">
        <v>46.399079999999998</v>
      </c>
      <c r="X25">
        <v>147.515625</v>
      </c>
      <c r="Y25">
        <v>0</v>
      </c>
      <c r="Z25">
        <v>6.5208000000000004</v>
      </c>
      <c r="AA25">
        <v>42.14808</v>
      </c>
      <c r="AB25">
        <v>26.34008</v>
      </c>
      <c r="AC25">
        <v>19.35568</v>
      </c>
      <c r="AD25">
        <v>0</v>
      </c>
      <c r="AE25">
        <v>16.478852</v>
      </c>
      <c r="AF25">
        <v>8.8740000000000006</v>
      </c>
      <c r="AG25">
        <v>42.506399999999999</v>
      </c>
      <c r="AH25">
        <v>70.172700000000006</v>
      </c>
      <c r="AI25">
        <v>0</v>
      </c>
      <c r="AJ25">
        <v>0</v>
      </c>
      <c r="AK25">
        <v>53.932499999999997</v>
      </c>
      <c r="AL25">
        <v>25.564</v>
      </c>
      <c r="AM25">
        <v>15.804048</v>
      </c>
      <c r="AN25">
        <v>0.66954999999999998</v>
      </c>
      <c r="AO25">
        <v>0</v>
      </c>
      <c r="AP25">
        <v>0</v>
      </c>
      <c r="AQ25">
        <v>11.907</v>
      </c>
      <c r="AR25">
        <v>34.223999999999997</v>
      </c>
      <c r="AS25">
        <v>30.939599999999999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2312.66752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535.12</v>
      </c>
      <c r="L26">
        <v>244</v>
      </c>
      <c r="M26">
        <v>82</v>
      </c>
      <c r="N26">
        <v>99.54</v>
      </c>
      <c r="O26">
        <v>123.66562500000001</v>
      </c>
      <c r="P26">
        <v>139.31</v>
      </c>
      <c r="Q26">
        <v>8.3516999999999992</v>
      </c>
      <c r="R26">
        <v>31.777699999999999</v>
      </c>
      <c r="S26">
        <v>20.0505</v>
      </c>
      <c r="T26">
        <v>0</v>
      </c>
      <c r="U26">
        <v>418.77</v>
      </c>
      <c r="V26">
        <v>20.73</v>
      </c>
      <c r="W26">
        <v>46.399079999999998</v>
      </c>
      <c r="X26">
        <v>147.515625</v>
      </c>
      <c r="Y26">
        <v>0</v>
      </c>
      <c r="Z26">
        <v>6.5208000000000004</v>
      </c>
      <c r="AA26">
        <v>42.14808</v>
      </c>
      <c r="AB26">
        <v>26.34008</v>
      </c>
      <c r="AC26">
        <v>19.35568</v>
      </c>
      <c r="AD26">
        <v>9.1149000000000004</v>
      </c>
      <c r="AE26">
        <v>16.478852</v>
      </c>
      <c r="AF26">
        <v>17.748000000000001</v>
      </c>
      <c r="AG26">
        <v>42.506399999999999</v>
      </c>
      <c r="AH26">
        <v>93.563599999999994</v>
      </c>
      <c r="AI26">
        <v>0</v>
      </c>
      <c r="AJ26">
        <v>0</v>
      </c>
      <c r="AK26">
        <v>53.932499999999997</v>
      </c>
      <c r="AL26">
        <v>25.564</v>
      </c>
      <c r="AM26">
        <v>15.804048</v>
      </c>
      <c r="AN26">
        <v>0.66954999999999998</v>
      </c>
      <c r="AO26">
        <v>0</v>
      </c>
      <c r="AP26">
        <v>0</v>
      </c>
      <c r="AQ26">
        <v>35.720999999999997</v>
      </c>
      <c r="AR26">
        <v>34.223999999999997</v>
      </c>
      <c r="AS26">
        <v>30.939599999999999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2407.86132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535.12</v>
      </c>
      <c r="L27">
        <v>244</v>
      </c>
      <c r="M27">
        <v>82</v>
      </c>
      <c r="N27">
        <v>99.54</v>
      </c>
      <c r="O27">
        <v>123.66562500000001</v>
      </c>
      <c r="P27">
        <v>139.31</v>
      </c>
      <c r="Q27">
        <v>8.3516999999999992</v>
      </c>
      <c r="R27">
        <v>31.777699999999999</v>
      </c>
      <c r="S27">
        <v>20.0505</v>
      </c>
      <c r="T27">
        <v>0</v>
      </c>
      <c r="U27">
        <v>418.77</v>
      </c>
      <c r="V27">
        <v>20.73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18.229800000000001</v>
      </c>
      <c r="AE27">
        <v>32.957704</v>
      </c>
      <c r="AF27">
        <v>26.622</v>
      </c>
      <c r="AG27">
        <v>42.506399999999999</v>
      </c>
      <c r="AH27">
        <v>93.563599999999994</v>
      </c>
      <c r="AI27">
        <v>0</v>
      </c>
      <c r="AJ27">
        <v>0</v>
      </c>
      <c r="AK27">
        <v>53.932499999999997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35.720999999999997</v>
      </c>
      <c r="AR27">
        <v>34.223999999999997</v>
      </c>
      <c r="AS27">
        <v>30.939599999999999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2442.329072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555.12</v>
      </c>
      <c r="L28">
        <v>244</v>
      </c>
      <c r="M28">
        <v>82</v>
      </c>
      <c r="N28">
        <v>99.54</v>
      </c>
      <c r="O28">
        <v>123.66562500000001</v>
      </c>
      <c r="P28">
        <v>139.31</v>
      </c>
      <c r="Q28">
        <v>9.8489000000000004</v>
      </c>
      <c r="R28">
        <v>42.390099999999997</v>
      </c>
      <c r="S28">
        <v>23.687000000000001</v>
      </c>
      <c r="T28">
        <v>0</v>
      </c>
      <c r="U28">
        <v>418.77</v>
      </c>
      <c r="V28">
        <v>20.73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19.35568</v>
      </c>
      <c r="AD28">
        <v>27.408107999999999</v>
      </c>
      <c r="AE28">
        <v>49.436556000000003</v>
      </c>
      <c r="AF28">
        <v>35.496000000000002</v>
      </c>
      <c r="AG28">
        <v>42.506399999999999</v>
      </c>
      <c r="AH28">
        <v>93.563599999999994</v>
      </c>
      <c r="AI28">
        <v>0</v>
      </c>
      <c r="AJ28">
        <v>0</v>
      </c>
      <c r="AK28">
        <v>53.932499999999997</v>
      </c>
      <c r="AL28">
        <v>25.564</v>
      </c>
      <c r="AM28">
        <v>15.804048</v>
      </c>
      <c r="AN28">
        <v>0.66954999999999998</v>
      </c>
      <c r="AO28">
        <v>0</v>
      </c>
      <c r="AP28">
        <v>0</v>
      </c>
      <c r="AQ28">
        <v>47.628</v>
      </c>
      <c r="AR28">
        <v>34.223999999999997</v>
      </c>
      <c r="AS28">
        <v>30.939599999999999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2550.7249720000004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545.12</v>
      </c>
      <c r="L29">
        <v>244</v>
      </c>
      <c r="M29">
        <v>82</v>
      </c>
      <c r="N29">
        <v>99.54</v>
      </c>
      <c r="O29">
        <v>123.66562500000001</v>
      </c>
      <c r="P29">
        <v>139.31</v>
      </c>
      <c r="Q29">
        <v>9.8489000000000004</v>
      </c>
      <c r="R29">
        <v>42.390099999999997</v>
      </c>
      <c r="S29">
        <v>23.687000000000001</v>
      </c>
      <c r="T29">
        <v>0</v>
      </c>
      <c r="U29">
        <v>418.77</v>
      </c>
      <c r="V29">
        <v>20.73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19.35568</v>
      </c>
      <c r="AD29">
        <v>36.544144000000003</v>
      </c>
      <c r="AE29">
        <v>49.436556000000003</v>
      </c>
      <c r="AF29">
        <v>35.496000000000002</v>
      </c>
      <c r="AG29">
        <v>42.506399999999999</v>
      </c>
      <c r="AH29">
        <v>116.9545</v>
      </c>
      <c r="AI29">
        <v>0</v>
      </c>
      <c r="AJ29">
        <v>0</v>
      </c>
      <c r="AK29">
        <v>53.932499999999997</v>
      </c>
      <c r="AL29">
        <v>25.564</v>
      </c>
      <c r="AM29">
        <v>15.804048</v>
      </c>
      <c r="AN29">
        <v>0.66954999999999998</v>
      </c>
      <c r="AO29">
        <v>0</v>
      </c>
      <c r="AP29">
        <v>0</v>
      </c>
      <c r="AQ29">
        <v>47.628</v>
      </c>
      <c r="AR29">
        <v>34.223999999999997</v>
      </c>
      <c r="AS29">
        <v>30.939599999999999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2573.2519080000002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565.12</v>
      </c>
      <c r="L30">
        <v>244</v>
      </c>
      <c r="M30">
        <v>82</v>
      </c>
      <c r="N30">
        <v>99.54</v>
      </c>
      <c r="O30">
        <v>123.66562500000001</v>
      </c>
      <c r="P30">
        <v>139.31</v>
      </c>
      <c r="Q30">
        <v>9.8489000000000004</v>
      </c>
      <c r="R30">
        <v>42.390099999999997</v>
      </c>
      <c r="S30">
        <v>23.687000000000001</v>
      </c>
      <c r="T30">
        <v>0</v>
      </c>
      <c r="U30">
        <v>418.77</v>
      </c>
      <c r="V30">
        <v>20.73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19.35568</v>
      </c>
      <c r="AD30">
        <v>36.544144000000003</v>
      </c>
      <c r="AE30">
        <v>49.436556000000003</v>
      </c>
      <c r="AF30">
        <v>35.496000000000002</v>
      </c>
      <c r="AG30">
        <v>42.506399999999999</v>
      </c>
      <c r="AH30">
        <v>116.9545</v>
      </c>
      <c r="AI30">
        <v>0</v>
      </c>
      <c r="AJ30">
        <v>0</v>
      </c>
      <c r="AK30">
        <v>53.932499999999997</v>
      </c>
      <c r="AL30">
        <v>25.564</v>
      </c>
      <c r="AM30">
        <v>15.804048</v>
      </c>
      <c r="AN30">
        <v>0.66954999999999998</v>
      </c>
      <c r="AO30">
        <v>0</v>
      </c>
      <c r="AP30">
        <v>0</v>
      </c>
      <c r="AQ30">
        <v>47.628</v>
      </c>
      <c r="AR30">
        <v>34.223999999999997</v>
      </c>
      <c r="AS30">
        <v>30.939599999999999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2593.2519080000002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598.12</v>
      </c>
      <c r="L31">
        <v>244</v>
      </c>
      <c r="M31">
        <v>82</v>
      </c>
      <c r="N31">
        <v>99.54</v>
      </c>
      <c r="O31">
        <v>123.66562500000001</v>
      </c>
      <c r="P31">
        <v>139.31</v>
      </c>
      <c r="Q31">
        <v>9.8489000000000004</v>
      </c>
      <c r="R31">
        <v>42.390099999999997</v>
      </c>
      <c r="S31">
        <v>23.687000000000001</v>
      </c>
      <c r="T31">
        <v>0</v>
      </c>
      <c r="U31">
        <v>418.77</v>
      </c>
      <c r="V31">
        <v>20.73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19.35568</v>
      </c>
      <c r="AD31">
        <v>36.544144000000003</v>
      </c>
      <c r="AE31">
        <v>49.436556000000003</v>
      </c>
      <c r="AF31">
        <v>35.496000000000002</v>
      </c>
      <c r="AG31">
        <v>42.506399999999999</v>
      </c>
      <c r="AH31">
        <v>116.9545</v>
      </c>
      <c r="AI31">
        <v>0</v>
      </c>
      <c r="AJ31">
        <v>0</v>
      </c>
      <c r="AK31">
        <v>53.932499999999997</v>
      </c>
      <c r="AL31">
        <v>25.564</v>
      </c>
      <c r="AM31">
        <v>15.804048</v>
      </c>
      <c r="AN31">
        <v>0.66954999999999998</v>
      </c>
      <c r="AO31">
        <v>0</v>
      </c>
      <c r="AP31">
        <v>0</v>
      </c>
      <c r="AQ31">
        <v>47.628</v>
      </c>
      <c r="AR31">
        <v>34.223999999999997</v>
      </c>
      <c r="AS31">
        <v>30.939599999999999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2626.2519080000002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594.12</v>
      </c>
      <c r="L32">
        <v>244</v>
      </c>
      <c r="M32">
        <v>82</v>
      </c>
      <c r="N32">
        <v>99.54</v>
      </c>
      <c r="O32">
        <v>123.66562500000001</v>
      </c>
      <c r="P32">
        <v>139.31</v>
      </c>
      <c r="Q32">
        <v>9.8489000000000004</v>
      </c>
      <c r="R32">
        <v>42.390099999999997</v>
      </c>
      <c r="S32">
        <v>23.687000000000001</v>
      </c>
      <c r="T32">
        <v>0</v>
      </c>
      <c r="U32">
        <v>418.77</v>
      </c>
      <c r="V32">
        <v>20.73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19.35568</v>
      </c>
      <c r="AD32">
        <v>36.544144000000003</v>
      </c>
      <c r="AE32">
        <v>49.436556000000003</v>
      </c>
      <c r="AF32">
        <v>35.496000000000002</v>
      </c>
      <c r="AG32">
        <v>42.506399999999999</v>
      </c>
      <c r="AH32">
        <v>116.9545</v>
      </c>
      <c r="AI32">
        <v>0</v>
      </c>
      <c r="AJ32">
        <v>0</v>
      </c>
      <c r="AK32">
        <v>53.932499999999997</v>
      </c>
      <c r="AL32">
        <v>25.564</v>
      </c>
      <c r="AM32">
        <v>15.804048</v>
      </c>
      <c r="AN32">
        <v>0.66954999999999998</v>
      </c>
      <c r="AO32">
        <v>0</v>
      </c>
      <c r="AP32">
        <v>0</v>
      </c>
      <c r="AQ32">
        <v>47.628</v>
      </c>
      <c r="AR32">
        <v>34.223999999999997</v>
      </c>
      <c r="AS32">
        <v>30.939599999999999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2622.2519080000002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594.12</v>
      </c>
      <c r="L33">
        <v>244</v>
      </c>
      <c r="M33">
        <v>82</v>
      </c>
      <c r="N33">
        <v>99.54</v>
      </c>
      <c r="O33">
        <v>123.66562500000001</v>
      </c>
      <c r="P33">
        <v>139.31</v>
      </c>
      <c r="Q33">
        <v>9.8489000000000004</v>
      </c>
      <c r="R33">
        <v>37.622999999999998</v>
      </c>
      <c r="S33">
        <v>23.687000000000001</v>
      </c>
      <c r="T33">
        <v>0</v>
      </c>
      <c r="U33">
        <v>418.77</v>
      </c>
      <c r="V33">
        <v>20.73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19.35568</v>
      </c>
      <c r="AD33">
        <v>27.408107999999999</v>
      </c>
      <c r="AE33">
        <v>49.436556000000003</v>
      </c>
      <c r="AF33">
        <v>35.496000000000002</v>
      </c>
      <c r="AG33">
        <v>42.506399999999999</v>
      </c>
      <c r="AH33">
        <v>93.563599999999994</v>
      </c>
      <c r="AI33">
        <v>0</v>
      </c>
      <c r="AJ33">
        <v>0</v>
      </c>
      <c r="AK33">
        <v>53.932499999999997</v>
      </c>
      <c r="AL33">
        <v>34.86</v>
      </c>
      <c r="AM33">
        <v>15.804048</v>
      </c>
      <c r="AN33">
        <v>0.66954999999999998</v>
      </c>
      <c r="AO33">
        <v>0</v>
      </c>
      <c r="AP33">
        <v>0</v>
      </c>
      <c r="AQ33">
        <v>47.628</v>
      </c>
      <c r="AR33">
        <v>40.847999999999999</v>
      </c>
      <c r="AS33">
        <v>30.939599999999999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2600.8778720000005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570.12</v>
      </c>
      <c r="L34">
        <v>244</v>
      </c>
      <c r="M34">
        <v>82</v>
      </c>
      <c r="N34">
        <v>99.54</v>
      </c>
      <c r="O34">
        <v>123.66562500000001</v>
      </c>
      <c r="P34">
        <v>139.31</v>
      </c>
      <c r="Q34">
        <v>9.8489000000000004</v>
      </c>
      <c r="R34">
        <v>37.622999999999998</v>
      </c>
      <c r="S34">
        <v>23.687000000000001</v>
      </c>
      <c r="T34">
        <v>0</v>
      </c>
      <c r="U34">
        <v>418.77</v>
      </c>
      <c r="V34">
        <v>20.73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26.34008</v>
      </c>
      <c r="AC34">
        <v>19.35568</v>
      </c>
      <c r="AD34">
        <v>18.250935999999999</v>
      </c>
      <c r="AE34">
        <v>32.957704</v>
      </c>
      <c r="AF34">
        <v>17.748000000000001</v>
      </c>
      <c r="AG34">
        <v>42.506399999999999</v>
      </c>
      <c r="AH34">
        <v>93.563599999999994</v>
      </c>
      <c r="AI34">
        <v>0</v>
      </c>
      <c r="AJ34">
        <v>0</v>
      </c>
      <c r="AK34">
        <v>53.932499999999997</v>
      </c>
      <c r="AL34">
        <v>34.86</v>
      </c>
      <c r="AM34">
        <v>15.804048</v>
      </c>
      <c r="AN34">
        <v>0.66954999999999998</v>
      </c>
      <c r="AO34">
        <v>0</v>
      </c>
      <c r="AP34">
        <v>0</v>
      </c>
      <c r="AQ34">
        <v>47.628</v>
      </c>
      <c r="AR34">
        <v>40.847999999999999</v>
      </c>
      <c r="AS34">
        <v>30.939599999999999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2507.2822080000001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545.12</v>
      </c>
      <c r="L35">
        <v>244</v>
      </c>
      <c r="M35">
        <v>82</v>
      </c>
      <c r="N35">
        <v>99.54</v>
      </c>
      <c r="O35">
        <v>123.66562500000001</v>
      </c>
      <c r="P35">
        <v>139.31</v>
      </c>
      <c r="Q35">
        <v>9.8489000000000004</v>
      </c>
      <c r="R35">
        <v>37.622999999999998</v>
      </c>
      <c r="S35">
        <v>23.687000000000001</v>
      </c>
      <c r="T35">
        <v>0</v>
      </c>
      <c r="U35">
        <v>418.77</v>
      </c>
      <c r="V35">
        <v>20.73</v>
      </c>
      <c r="W35">
        <v>46.399079999999998</v>
      </c>
      <c r="X35">
        <v>147.515625</v>
      </c>
      <c r="Y35">
        <v>0</v>
      </c>
      <c r="Z35">
        <v>6.5208000000000004</v>
      </c>
      <c r="AA35">
        <v>42.14808</v>
      </c>
      <c r="AB35">
        <v>26.34008</v>
      </c>
      <c r="AC35">
        <v>19.35568</v>
      </c>
      <c r="AD35">
        <v>9.1149000000000004</v>
      </c>
      <c r="AE35">
        <v>16.478852</v>
      </c>
      <c r="AF35">
        <v>8.8740000000000006</v>
      </c>
      <c r="AG35">
        <v>42.506399999999999</v>
      </c>
      <c r="AH35">
        <v>60.607999999999997</v>
      </c>
      <c r="AI35">
        <v>0</v>
      </c>
      <c r="AJ35">
        <v>0</v>
      </c>
      <c r="AK35">
        <v>53.932499999999997</v>
      </c>
      <c r="AL35">
        <v>34.86</v>
      </c>
      <c r="AM35">
        <v>15.804048</v>
      </c>
      <c r="AN35">
        <v>0.66954999999999998</v>
      </c>
      <c r="AO35">
        <v>0</v>
      </c>
      <c r="AP35">
        <v>0</v>
      </c>
      <c r="AQ35">
        <v>47.628</v>
      </c>
      <c r="AR35">
        <v>34.223999999999997</v>
      </c>
      <c r="AS35">
        <v>30.939599999999999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2408.2137200000002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545.12</v>
      </c>
      <c r="L36">
        <v>244</v>
      </c>
      <c r="M36">
        <v>82</v>
      </c>
      <c r="N36">
        <v>99.54</v>
      </c>
      <c r="O36">
        <v>123.66562500000001</v>
      </c>
      <c r="P36">
        <v>139.31</v>
      </c>
      <c r="Q36">
        <v>9.8489000000000004</v>
      </c>
      <c r="R36">
        <v>37.622999999999998</v>
      </c>
      <c r="S36">
        <v>23.687000000000001</v>
      </c>
      <c r="T36">
        <v>0</v>
      </c>
      <c r="U36">
        <v>418.77</v>
      </c>
      <c r="V36">
        <v>20.73</v>
      </c>
      <c r="W36">
        <v>46.399079999999998</v>
      </c>
      <c r="X36">
        <v>147.515625</v>
      </c>
      <c r="Y36">
        <v>0</v>
      </c>
      <c r="Z36">
        <v>6.5208000000000004</v>
      </c>
      <c r="AA36">
        <v>42.14808</v>
      </c>
      <c r="AB36">
        <v>26.34008</v>
      </c>
      <c r="AC36">
        <v>19.35568</v>
      </c>
      <c r="AD36">
        <v>0</v>
      </c>
      <c r="AE36">
        <v>16.478852</v>
      </c>
      <c r="AF36">
        <v>8.8740000000000006</v>
      </c>
      <c r="AG36">
        <v>42.506399999999999</v>
      </c>
      <c r="AH36">
        <v>60.607999999999997</v>
      </c>
      <c r="AI36">
        <v>0</v>
      </c>
      <c r="AJ36">
        <v>0</v>
      </c>
      <c r="AK36">
        <v>53.932499999999997</v>
      </c>
      <c r="AL36">
        <v>34.86</v>
      </c>
      <c r="AM36">
        <v>15.804048</v>
      </c>
      <c r="AN36">
        <v>0.66954999999999998</v>
      </c>
      <c r="AO36">
        <v>0</v>
      </c>
      <c r="AP36">
        <v>0</v>
      </c>
      <c r="AQ36">
        <v>47.628</v>
      </c>
      <c r="AR36">
        <v>34.223999999999997</v>
      </c>
      <c r="AS36">
        <v>30.939599999999999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2399.0988200000002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545.12</v>
      </c>
      <c r="L37">
        <v>244</v>
      </c>
      <c r="M37">
        <v>82</v>
      </c>
      <c r="N37">
        <v>99.54</v>
      </c>
      <c r="O37">
        <v>123.66562500000001</v>
      </c>
      <c r="P37">
        <v>139.31</v>
      </c>
      <c r="Q37">
        <v>9.8489000000000004</v>
      </c>
      <c r="R37">
        <v>37.622999999999998</v>
      </c>
      <c r="S37">
        <v>23.687000000000001</v>
      </c>
      <c r="T37">
        <v>0</v>
      </c>
      <c r="U37">
        <v>418.77</v>
      </c>
      <c r="V37">
        <v>20.73</v>
      </c>
      <c r="W37">
        <v>46.399079999999998</v>
      </c>
      <c r="X37">
        <v>147.515625</v>
      </c>
      <c r="Y37">
        <v>0</v>
      </c>
      <c r="Z37">
        <v>6.5208000000000004</v>
      </c>
      <c r="AA37">
        <v>41.7515</v>
      </c>
      <c r="AB37">
        <v>26.34008</v>
      </c>
      <c r="AC37">
        <v>19.35568</v>
      </c>
      <c r="AD37">
        <v>0</v>
      </c>
      <c r="AE37">
        <v>16.478852</v>
      </c>
      <c r="AF37">
        <v>8.8740000000000006</v>
      </c>
      <c r="AG37">
        <v>42.506399999999999</v>
      </c>
      <c r="AH37">
        <v>37.880000000000003</v>
      </c>
      <c r="AI37">
        <v>0</v>
      </c>
      <c r="AJ37">
        <v>0</v>
      </c>
      <c r="AK37">
        <v>53.932499999999997</v>
      </c>
      <c r="AL37">
        <v>34.86</v>
      </c>
      <c r="AM37">
        <v>15.804048</v>
      </c>
      <c r="AN37">
        <v>0.66954999999999998</v>
      </c>
      <c r="AO37">
        <v>0</v>
      </c>
      <c r="AP37">
        <v>0</v>
      </c>
      <c r="AQ37">
        <v>35.720999999999997</v>
      </c>
      <c r="AR37">
        <v>34.223999999999997</v>
      </c>
      <c r="AS37">
        <v>30.939599999999999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2364.0672400000003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545.12</v>
      </c>
      <c r="L38">
        <v>244</v>
      </c>
      <c r="M38">
        <v>82</v>
      </c>
      <c r="N38">
        <v>99.54</v>
      </c>
      <c r="O38">
        <v>123.66562500000001</v>
      </c>
      <c r="P38">
        <v>139.31</v>
      </c>
      <c r="Q38">
        <v>9.8489000000000004</v>
      </c>
      <c r="R38">
        <v>37.622999999999998</v>
      </c>
      <c r="S38">
        <v>23.687000000000001</v>
      </c>
      <c r="T38">
        <v>0</v>
      </c>
      <c r="U38">
        <v>418.77</v>
      </c>
      <c r="V38">
        <v>20.73</v>
      </c>
      <c r="W38">
        <v>46.399079999999998</v>
      </c>
      <c r="X38">
        <v>147.515625</v>
      </c>
      <c r="Y38">
        <v>0</v>
      </c>
      <c r="Z38">
        <v>6.5208000000000004</v>
      </c>
      <c r="AA38">
        <v>35.549999999999997</v>
      </c>
      <c r="AB38">
        <v>26.34008</v>
      </c>
      <c r="AC38">
        <v>19.35568</v>
      </c>
      <c r="AD38">
        <v>0</v>
      </c>
      <c r="AE38">
        <v>16.478852</v>
      </c>
      <c r="AF38">
        <v>8.8740000000000006</v>
      </c>
      <c r="AG38">
        <v>42.506399999999999</v>
      </c>
      <c r="AH38">
        <v>23.390899999999998</v>
      </c>
      <c r="AI38">
        <v>0</v>
      </c>
      <c r="AJ38">
        <v>0</v>
      </c>
      <c r="AK38">
        <v>53.932499999999997</v>
      </c>
      <c r="AL38">
        <v>34.86</v>
      </c>
      <c r="AM38">
        <v>15.804048</v>
      </c>
      <c r="AN38">
        <v>0.66954999999999998</v>
      </c>
      <c r="AO38">
        <v>0</v>
      </c>
      <c r="AP38">
        <v>0</v>
      </c>
      <c r="AQ38">
        <v>35.720999999999997</v>
      </c>
      <c r="AR38">
        <v>34.223999999999997</v>
      </c>
      <c r="AS38">
        <v>30.939599999999999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2343.37664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525.12</v>
      </c>
      <c r="L39">
        <v>244</v>
      </c>
      <c r="M39">
        <v>82</v>
      </c>
      <c r="N39">
        <v>99.54</v>
      </c>
      <c r="O39">
        <v>123.66562500000001</v>
      </c>
      <c r="P39">
        <v>139.31</v>
      </c>
      <c r="Q39">
        <v>9.8489000000000004</v>
      </c>
      <c r="R39">
        <v>37.622999999999998</v>
      </c>
      <c r="S39">
        <v>23.687000000000001</v>
      </c>
      <c r="T39">
        <v>0</v>
      </c>
      <c r="U39">
        <v>418.77</v>
      </c>
      <c r="V39">
        <v>20.73</v>
      </c>
      <c r="W39">
        <v>46.399079999999998</v>
      </c>
      <c r="X39">
        <v>147.515625</v>
      </c>
      <c r="Y39">
        <v>0</v>
      </c>
      <c r="Z39">
        <v>6.5208000000000004</v>
      </c>
      <c r="AA39">
        <v>28.09872</v>
      </c>
      <c r="AB39">
        <v>26.34008</v>
      </c>
      <c r="AC39">
        <v>19.35568</v>
      </c>
      <c r="AD39">
        <v>0</v>
      </c>
      <c r="AE39">
        <v>16.478852</v>
      </c>
      <c r="AF39">
        <v>8.8740000000000006</v>
      </c>
      <c r="AG39">
        <v>42.506399999999999</v>
      </c>
      <c r="AH39">
        <v>18.940000000000001</v>
      </c>
      <c r="AI39">
        <v>0</v>
      </c>
      <c r="AJ39">
        <v>0</v>
      </c>
      <c r="AK39">
        <v>53.932499999999997</v>
      </c>
      <c r="AL39">
        <v>25.564</v>
      </c>
      <c r="AM39">
        <v>15.804048</v>
      </c>
      <c r="AN39">
        <v>0.66954999999999998</v>
      </c>
      <c r="AO39">
        <v>0</v>
      </c>
      <c r="AP39">
        <v>0.25619999999999998</v>
      </c>
      <c r="AQ39">
        <v>35.720999999999997</v>
      </c>
      <c r="AR39">
        <v>34.223999999999997</v>
      </c>
      <c r="AS39">
        <v>30.939599999999999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2302.4346599999994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525.12</v>
      </c>
      <c r="L40">
        <v>244</v>
      </c>
      <c r="M40">
        <v>82</v>
      </c>
      <c r="N40">
        <v>99.54</v>
      </c>
      <c r="O40">
        <v>123.66562500000001</v>
      </c>
      <c r="P40">
        <v>139.31</v>
      </c>
      <c r="Q40">
        <v>9.8489000000000004</v>
      </c>
      <c r="R40">
        <v>37.622999999999998</v>
      </c>
      <c r="S40">
        <v>23.687000000000001</v>
      </c>
      <c r="T40">
        <v>0</v>
      </c>
      <c r="U40">
        <v>418.77</v>
      </c>
      <c r="V40">
        <v>20.73</v>
      </c>
      <c r="W40">
        <v>46.399079999999998</v>
      </c>
      <c r="X40">
        <v>147.515625</v>
      </c>
      <c r="Y40">
        <v>0</v>
      </c>
      <c r="Z40">
        <v>6.5208000000000004</v>
      </c>
      <c r="AA40">
        <v>28.09872</v>
      </c>
      <c r="AB40">
        <v>26.34008</v>
      </c>
      <c r="AC40">
        <v>19.35568</v>
      </c>
      <c r="AD40">
        <v>0</v>
      </c>
      <c r="AE40">
        <v>16.478852</v>
      </c>
      <c r="AF40">
        <v>8.8740000000000006</v>
      </c>
      <c r="AG40">
        <v>42.506399999999999</v>
      </c>
      <c r="AH40">
        <v>0</v>
      </c>
      <c r="AI40">
        <v>0</v>
      </c>
      <c r="AJ40">
        <v>0</v>
      </c>
      <c r="AK40">
        <v>53.932499999999997</v>
      </c>
      <c r="AL40">
        <v>25.564</v>
      </c>
      <c r="AM40">
        <v>15.804048</v>
      </c>
      <c r="AN40">
        <v>0.66954999999999998</v>
      </c>
      <c r="AO40">
        <v>0</v>
      </c>
      <c r="AP40">
        <v>0.25619999999999998</v>
      </c>
      <c r="AQ40">
        <v>23.814</v>
      </c>
      <c r="AR40">
        <v>34.223999999999997</v>
      </c>
      <c r="AS40">
        <v>30.939599999999999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2271.5876599999992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515.12</v>
      </c>
      <c r="L41">
        <v>244</v>
      </c>
      <c r="M41">
        <v>82</v>
      </c>
      <c r="N41">
        <v>99.54</v>
      </c>
      <c r="O41">
        <v>123.66562500000001</v>
      </c>
      <c r="P41">
        <v>139.31</v>
      </c>
      <c r="Q41">
        <v>9.8489000000000004</v>
      </c>
      <c r="R41">
        <v>37.622999999999998</v>
      </c>
      <c r="S41">
        <v>23.687000000000001</v>
      </c>
      <c r="T41">
        <v>0</v>
      </c>
      <c r="U41">
        <v>418.77</v>
      </c>
      <c r="V41">
        <v>20.73</v>
      </c>
      <c r="W41">
        <v>46.399079999999998</v>
      </c>
      <c r="X41">
        <v>147.515625</v>
      </c>
      <c r="Y41">
        <v>0</v>
      </c>
      <c r="Z41">
        <v>6.5208000000000004</v>
      </c>
      <c r="AA41">
        <v>28.09872</v>
      </c>
      <c r="AB41">
        <v>26.34008</v>
      </c>
      <c r="AC41">
        <v>9.6778399999999998</v>
      </c>
      <c r="AD41">
        <v>0</v>
      </c>
      <c r="AE41">
        <v>16.478852</v>
      </c>
      <c r="AF41">
        <v>8.8740000000000006</v>
      </c>
      <c r="AG41">
        <v>42.506399999999999</v>
      </c>
      <c r="AH41">
        <v>0</v>
      </c>
      <c r="AI41">
        <v>0</v>
      </c>
      <c r="AJ41">
        <v>0</v>
      </c>
      <c r="AK41">
        <v>53.932499999999997</v>
      </c>
      <c r="AL41">
        <v>25.564</v>
      </c>
      <c r="AM41">
        <v>15.804048</v>
      </c>
      <c r="AN41">
        <v>0.66954999999999998</v>
      </c>
      <c r="AO41">
        <v>0</v>
      </c>
      <c r="AP41">
        <v>0.25619999999999998</v>
      </c>
      <c r="AQ41">
        <v>23.814</v>
      </c>
      <c r="AR41">
        <v>34.223999999999997</v>
      </c>
      <c r="AS41">
        <v>30.939599999999999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2251.9098199999994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495.12</v>
      </c>
      <c r="L42">
        <v>281</v>
      </c>
      <c r="M42">
        <v>82</v>
      </c>
      <c r="N42">
        <v>99.54</v>
      </c>
      <c r="O42">
        <v>123.66562500000001</v>
      </c>
      <c r="P42">
        <v>139.31</v>
      </c>
      <c r="Q42">
        <v>9.8489000000000004</v>
      </c>
      <c r="R42">
        <v>37.622999999999998</v>
      </c>
      <c r="S42">
        <v>23.687000000000001</v>
      </c>
      <c r="T42">
        <v>0</v>
      </c>
      <c r="U42">
        <v>418.77</v>
      </c>
      <c r="V42">
        <v>20.73</v>
      </c>
      <c r="W42">
        <v>46.399079999999998</v>
      </c>
      <c r="X42">
        <v>147.515625</v>
      </c>
      <c r="Y42">
        <v>0</v>
      </c>
      <c r="Z42">
        <v>6.5208000000000004</v>
      </c>
      <c r="AA42">
        <v>14.04936</v>
      </c>
      <c r="AB42">
        <v>26.34008</v>
      </c>
      <c r="AC42">
        <v>9.6778399999999998</v>
      </c>
      <c r="AD42">
        <v>0</v>
      </c>
      <c r="AE42">
        <v>16.478852</v>
      </c>
      <c r="AF42">
        <v>8.8740000000000006</v>
      </c>
      <c r="AG42">
        <v>42.506399999999999</v>
      </c>
      <c r="AH42">
        <v>0</v>
      </c>
      <c r="AI42">
        <v>0</v>
      </c>
      <c r="AJ42">
        <v>0</v>
      </c>
      <c r="AK42">
        <v>53.932499999999997</v>
      </c>
      <c r="AL42">
        <v>25.564</v>
      </c>
      <c r="AM42">
        <v>15.804048</v>
      </c>
      <c r="AN42">
        <v>0.66954999999999998</v>
      </c>
      <c r="AO42">
        <v>0</v>
      </c>
      <c r="AP42">
        <v>0.25619999999999998</v>
      </c>
      <c r="AQ42">
        <v>11.907</v>
      </c>
      <c r="AR42">
        <v>34.223999999999997</v>
      </c>
      <c r="AS42">
        <v>30.939599999999999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2242.9534599999997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465.12</v>
      </c>
      <c r="L43">
        <v>281</v>
      </c>
      <c r="M43">
        <v>82</v>
      </c>
      <c r="N43">
        <v>99.54</v>
      </c>
      <c r="O43">
        <v>123.66562500000001</v>
      </c>
      <c r="P43">
        <v>139.31</v>
      </c>
      <c r="Q43">
        <v>9.8489000000000004</v>
      </c>
      <c r="R43">
        <v>37.622999999999998</v>
      </c>
      <c r="S43">
        <v>23.687000000000001</v>
      </c>
      <c r="T43">
        <v>0</v>
      </c>
      <c r="U43">
        <v>418.77</v>
      </c>
      <c r="V43">
        <v>20.73</v>
      </c>
      <c r="W43">
        <v>46.399079999999998</v>
      </c>
      <c r="X43">
        <v>147.515625</v>
      </c>
      <c r="Y43">
        <v>0</v>
      </c>
      <c r="Z43">
        <v>6.5208000000000004</v>
      </c>
      <c r="AA43">
        <v>14.04936</v>
      </c>
      <c r="AB43">
        <v>13.17004</v>
      </c>
      <c r="AC43">
        <v>9.6778399999999998</v>
      </c>
      <c r="AD43">
        <v>0</v>
      </c>
      <c r="AE43">
        <v>16.478852</v>
      </c>
      <c r="AF43">
        <v>8.8740000000000006</v>
      </c>
      <c r="AG43">
        <v>42.506399999999999</v>
      </c>
      <c r="AH43">
        <v>0</v>
      </c>
      <c r="AI43">
        <v>0</v>
      </c>
      <c r="AJ43">
        <v>0</v>
      </c>
      <c r="AK43">
        <v>53.932499999999997</v>
      </c>
      <c r="AL43">
        <v>25.564</v>
      </c>
      <c r="AM43">
        <v>15.804048</v>
      </c>
      <c r="AN43">
        <v>0.66954999999999998</v>
      </c>
      <c r="AO43">
        <v>0</v>
      </c>
      <c r="AP43">
        <v>0.89670000000000005</v>
      </c>
      <c r="AQ43">
        <v>11.907</v>
      </c>
      <c r="AR43">
        <v>40.847999999999999</v>
      </c>
      <c r="AS43">
        <v>30.939599999999999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2207.0479199999995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415.12</v>
      </c>
      <c r="L44">
        <v>281</v>
      </c>
      <c r="M44">
        <v>82</v>
      </c>
      <c r="N44">
        <v>99.54</v>
      </c>
      <c r="O44">
        <v>123.66562500000001</v>
      </c>
      <c r="P44">
        <v>139.31</v>
      </c>
      <c r="Q44">
        <v>9.8489000000000004</v>
      </c>
      <c r="R44">
        <v>37.622999999999998</v>
      </c>
      <c r="S44">
        <v>23.687000000000001</v>
      </c>
      <c r="T44">
        <v>0</v>
      </c>
      <c r="U44">
        <v>418.77</v>
      </c>
      <c r="V44">
        <v>20.73</v>
      </c>
      <c r="W44">
        <v>46.399079999999998</v>
      </c>
      <c r="X44">
        <v>147.515625</v>
      </c>
      <c r="Y44">
        <v>0</v>
      </c>
      <c r="Z44">
        <v>13.041600000000001</v>
      </c>
      <c r="AA44">
        <v>0</v>
      </c>
      <c r="AB44">
        <v>13.17004</v>
      </c>
      <c r="AC44">
        <v>9.6778399999999998</v>
      </c>
      <c r="AD44">
        <v>0</v>
      </c>
      <c r="AE44">
        <v>16.478852</v>
      </c>
      <c r="AF44">
        <v>8.8740000000000006</v>
      </c>
      <c r="AG44">
        <v>42.506399999999999</v>
      </c>
      <c r="AH44">
        <v>0</v>
      </c>
      <c r="AI44">
        <v>0</v>
      </c>
      <c r="AJ44">
        <v>0</v>
      </c>
      <c r="AK44">
        <v>53.932499999999997</v>
      </c>
      <c r="AL44">
        <v>25.564</v>
      </c>
      <c r="AM44">
        <v>15.804048</v>
      </c>
      <c r="AN44">
        <v>0.66954999999999998</v>
      </c>
      <c r="AO44">
        <v>0</v>
      </c>
      <c r="AP44">
        <v>0.64049999999999996</v>
      </c>
      <c r="AQ44">
        <v>0</v>
      </c>
      <c r="AR44">
        <v>40.847999999999999</v>
      </c>
      <c r="AS44">
        <v>30.939599999999999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2137.3561599999998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415.12</v>
      </c>
      <c r="L45">
        <v>281</v>
      </c>
      <c r="M45">
        <v>82</v>
      </c>
      <c r="N45">
        <v>99.54</v>
      </c>
      <c r="O45">
        <v>123.66562500000001</v>
      </c>
      <c r="P45">
        <v>139.31</v>
      </c>
      <c r="Q45">
        <v>9.8489000000000004</v>
      </c>
      <c r="R45">
        <v>37.622999999999998</v>
      </c>
      <c r="S45">
        <v>23.687000000000001</v>
      </c>
      <c r="T45">
        <v>0</v>
      </c>
      <c r="U45">
        <v>418.77</v>
      </c>
      <c r="V45">
        <v>20.73</v>
      </c>
      <c r="W45">
        <v>46.399079999999998</v>
      </c>
      <c r="X45">
        <v>147.515625</v>
      </c>
      <c r="Y45">
        <v>0</v>
      </c>
      <c r="Z45">
        <v>13.041600000000001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42.506399999999999</v>
      </c>
      <c r="AH45">
        <v>0</v>
      </c>
      <c r="AI45">
        <v>0</v>
      </c>
      <c r="AJ45">
        <v>0</v>
      </c>
      <c r="AK45">
        <v>53.932499999999997</v>
      </c>
      <c r="AL45">
        <v>26.725999999999999</v>
      </c>
      <c r="AM45">
        <v>15.804048</v>
      </c>
      <c r="AN45">
        <v>0.66954999999999998</v>
      </c>
      <c r="AO45">
        <v>0</v>
      </c>
      <c r="AP45">
        <v>6.6612</v>
      </c>
      <c r="AQ45">
        <v>0</v>
      </c>
      <c r="AR45">
        <v>35.328000000000003</v>
      </c>
      <c r="AS45">
        <v>30.939599999999999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2129.3410199999998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375.12</v>
      </c>
      <c r="L46">
        <v>281</v>
      </c>
      <c r="M46">
        <v>82</v>
      </c>
      <c r="N46">
        <v>99.54</v>
      </c>
      <c r="O46">
        <v>123.66562500000001</v>
      </c>
      <c r="P46">
        <v>139.31</v>
      </c>
      <c r="Q46">
        <v>9.8489000000000004</v>
      </c>
      <c r="R46">
        <v>37.622999999999998</v>
      </c>
      <c r="S46">
        <v>23.687000000000001</v>
      </c>
      <c r="T46">
        <v>0</v>
      </c>
      <c r="U46">
        <v>418.77</v>
      </c>
      <c r="V46">
        <v>20.73</v>
      </c>
      <c r="W46">
        <v>46.399079999999998</v>
      </c>
      <c r="X46">
        <v>147.515625</v>
      </c>
      <c r="Y46">
        <v>0</v>
      </c>
      <c r="Z46">
        <v>13.041600000000001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8.8740000000000006</v>
      </c>
      <c r="AG46">
        <v>42.506399999999999</v>
      </c>
      <c r="AH46">
        <v>0</v>
      </c>
      <c r="AI46">
        <v>0</v>
      </c>
      <c r="AJ46">
        <v>0</v>
      </c>
      <c r="AK46">
        <v>53.932499999999997</v>
      </c>
      <c r="AL46">
        <v>26.725999999999999</v>
      </c>
      <c r="AM46">
        <v>15.804048</v>
      </c>
      <c r="AN46">
        <v>0.66954999999999998</v>
      </c>
      <c r="AO46">
        <v>0</v>
      </c>
      <c r="AP46">
        <v>6.6612</v>
      </c>
      <c r="AQ46">
        <v>0</v>
      </c>
      <c r="AR46">
        <v>35.328000000000003</v>
      </c>
      <c r="AS46">
        <v>30.939599999999999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2089.3410199999998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375.12</v>
      </c>
      <c r="L47">
        <v>281</v>
      </c>
      <c r="M47">
        <v>82</v>
      </c>
      <c r="N47">
        <v>99.54</v>
      </c>
      <c r="O47">
        <v>123.66562500000001</v>
      </c>
      <c r="P47">
        <v>139.31</v>
      </c>
      <c r="Q47">
        <v>9.8489000000000004</v>
      </c>
      <c r="R47">
        <v>37.622999999999998</v>
      </c>
      <c r="S47">
        <v>23.687000000000001</v>
      </c>
      <c r="T47">
        <v>0</v>
      </c>
      <c r="U47">
        <v>418.77</v>
      </c>
      <c r="V47">
        <v>20.73</v>
      </c>
      <c r="W47">
        <v>46.399079999999998</v>
      </c>
      <c r="X47">
        <v>147.515625</v>
      </c>
      <c r="Y47">
        <v>0</v>
      </c>
      <c r="Z47">
        <v>13.041600000000001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42.506399999999999</v>
      </c>
      <c r="AH47">
        <v>0</v>
      </c>
      <c r="AI47">
        <v>0</v>
      </c>
      <c r="AJ47">
        <v>0</v>
      </c>
      <c r="AK47">
        <v>53.932499999999997</v>
      </c>
      <c r="AL47">
        <v>26.725999999999999</v>
      </c>
      <c r="AM47">
        <v>15.804048</v>
      </c>
      <c r="AN47">
        <v>0.66954999999999998</v>
      </c>
      <c r="AO47">
        <v>0</v>
      </c>
      <c r="AP47">
        <v>6.6612</v>
      </c>
      <c r="AQ47">
        <v>0</v>
      </c>
      <c r="AR47">
        <v>35.328000000000003</v>
      </c>
      <c r="AS47">
        <v>30.939599999999999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2076.1709799999999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375.12</v>
      </c>
      <c r="L48">
        <v>281</v>
      </c>
      <c r="M48">
        <v>82</v>
      </c>
      <c r="N48">
        <v>99.54</v>
      </c>
      <c r="O48">
        <v>123.66562500000001</v>
      </c>
      <c r="P48">
        <v>139.31</v>
      </c>
      <c r="Q48">
        <v>9.8489000000000004</v>
      </c>
      <c r="R48">
        <v>37.622999999999998</v>
      </c>
      <c r="S48">
        <v>23.687000000000001</v>
      </c>
      <c r="T48">
        <v>0</v>
      </c>
      <c r="U48">
        <v>418.77</v>
      </c>
      <c r="V48">
        <v>20.73</v>
      </c>
      <c r="W48">
        <v>46.399079999999998</v>
      </c>
      <c r="X48">
        <v>147.515625</v>
      </c>
      <c r="Y48">
        <v>0</v>
      </c>
      <c r="Z48">
        <v>13.041600000000001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42.506399999999999</v>
      </c>
      <c r="AH48">
        <v>0</v>
      </c>
      <c r="AI48">
        <v>0</v>
      </c>
      <c r="AJ48">
        <v>0</v>
      </c>
      <c r="AK48">
        <v>53.932499999999997</v>
      </c>
      <c r="AL48">
        <v>26.725999999999999</v>
      </c>
      <c r="AM48">
        <v>15.804048</v>
      </c>
      <c r="AN48">
        <v>0.66954999999999998</v>
      </c>
      <c r="AO48">
        <v>0</v>
      </c>
      <c r="AP48">
        <v>6.6612</v>
      </c>
      <c r="AQ48">
        <v>0</v>
      </c>
      <c r="AR48">
        <v>35.328000000000003</v>
      </c>
      <c r="AS48">
        <v>30.939599999999999</v>
      </c>
      <c r="AT48">
        <v>16.36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2072.53098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375.12</v>
      </c>
      <c r="L49">
        <v>281</v>
      </c>
      <c r="M49">
        <v>82</v>
      </c>
      <c r="N49">
        <v>99.54</v>
      </c>
      <c r="O49">
        <v>123.66562500000001</v>
      </c>
      <c r="P49">
        <v>139.31</v>
      </c>
      <c r="Q49">
        <v>9.8489000000000004</v>
      </c>
      <c r="R49">
        <v>37.622999999999998</v>
      </c>
      <c r="S49">
        <v>23.687000000000001</v>
      </c>
      <c r="T49">
        <v>0</v>
      </c>
      <c r="U49">
        <v>418.77</v>
      </c>
      <c r="V49">
        <v>20.73</v>
      </c>
      <c r="W49">
        <v>46.399079999999998</v>
      </c>
      <c r="X49">
        <v>147.515625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42.506399999999999</v>
      </c>
      <c r="AH49">
        <v>0</v>
      </c>
      <c r="AI49">
        <v>0</v>
      </c>
      <c r="AJ49">
        <v>0</v>
      </c>
      <c r="AK49">
        <v>53.932499999999997</v>
      </c>
      <c r="AL49">
        <v>26.725999999999999</v>
      </c>
      <c r="AM49">
        <v>15.804048</v>
      </c>
      <c r="AN49">
        <v>0.66954999999999998</v>
      </c>
      <c r="AO49">
        <v>0</v>
      </c>
      <c r="AP49">
        <v>6.6612</v>
      </c>
      <c r="AQ49">
        <v>0</v>
      </c>
      <c r="AR49">
        <v>35.328000000000003</v>
      </c>
      <c r="AS49">
        <v>30.939599999999999</v>
      </c>
      <c r="AT49">
        <v>18.8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2074.9709800000001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375.12</v>
      </c>
      <c r="L50">
        <v>281</v>
      </c>
      <c r="M50">
        <v>82</v>
      </c>
      <c r="N50">
        <v>99.54</v>
      </c>
      <c r="O50">
        <v>123.66562500000001</v>
      </c>
      <c r="P50">
        <v>139.31</v>
      </c>
      <c r="Q50">
        <v>9.8489000000000004</v>
      </c>
      <c r="R50">
        <v>37.622999999999998</v>
      </c>
      <c r="S50">
        <v>23.687000000000001</v>
      </c>
      <c r="T50">
        <v>0</v>
      </c>
      <c r="U50">
        <v>418.77</v>
      </c>
      <c r="V50">
        <v>20.73</v>
      </c>
      <c r="W50">
        <v>46.399079999999998</v>
      </c>
      <c r="X50">
        <v>147.515625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42.506399999999999</v>
      </c>
      <c r="AH50">
        <v>0</v>
      </c>
      <c r="AI50">
        <v>0</v>
      </c>
      <c r="AJ50">
        <v>0</v>
      </c>
      <c r="AK50">
        <v>53.932499999999997</v>
      </c>
      <c r="AL50">
        <v>26.725999999999999</v>
      </c>
      <c r="AM50">
        <v>15.804048</v>
      </c>
      <c r="AN50">
        <v>0.66954999999999998</v>
      </c>
      <c r="AO50">
        <v>0</v>
      </c>
      <c r="AP50">
        <v>6.6612</v>
      </c>
      <c r="AQ50">
        <v>0</v>
      </c>
      <c r="AR50">
        <v>35.328000000000003</v>
      </c>
      <c r="AS50">
        <v>30.939599999999999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2076.1709799999999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375.12</v>
      </c>
      <c r="L51">
        <v>281</v>
      </c>
      <c r="M51">
        <v>82</v>
      </c>
      <c r="N51">
        <v>99.54</v>
      </c>
      <c r="O51">
        <v>123.66562500000001</v>
      </c>
      <c r="P51">
        <v>139.31</v>
      </c>
      <c r="Q51">
        <v>9.8489000000000004</v>
      </c>
      <c r="R51">
        <v>37.622999999999998</v>
      </c>
      <c r="S51">
        <v>23.687000000000001</v>
      </c>
      <c r="T51">
        <v>0</v>
      </c>
      <c r="U51">
        <v>418.77</v>
      </c>
      <c r="V51">
        <v>18.364599999999999</v>
      </c>
      <c r="W51">
        <v>46.399079999999998</v>
      </c>
      <c r="X51">
        <v>147.515625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42.506399999999999</v>
      </c>
      <c r="AH51">
        <v>0</v>
      </c>
      <c r="AI51">
        <v>0</v>
      </c>
      <c r="AJ51">
        <v>0</v>
      </c>
      <c r="AK51">
        <v>53.932499999999997</v>
      </c>
      <c r="AL51">
        <v>25.564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35.328000000000003</v>
      </c>
      <c r="AS51">
        <v>30.939599999999999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2065.9823799999995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375.12</v>
      </c>
      <c r="L52">
        <v>281</v>
      </c>
      <c r="M52">
        <v>82</v>
      </c>
      <c r="N52">
        <v>99.54</v>
      </c>
      <c r="O52">
        <v>123.66562500000001</v>
      </c>
      <c r="P52">
        <v>139.31</v>
      </c>
      <c r="Q52">
        <v>9.8489000000000004</v>
      </c>
      <c r="R52">
        <v>37.622999999999998</v>
      </c>
      <c r="S52">
        <v>23.687000000000001</v>
      </c>
      <c r="T52">
        <v>0</v>
      </c>
      <c r="U52">
        <v>418.77</v>
      </c>
      <c r="V52">
        <v>18.364599999999999</v>
      </c>
      <c r="W52">
        <v>46.399079999999998</v>
      </c>
      <c r="X52">
        <v>147.515625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42.506399999999999</v>
      </c>
      <c r="AH52">
        <v>0</v>
      </c>
      <c r="AI52">
        <v>0</v>
      </c>
      <c r="AJ52">
        <v>0</v>
      </c>
      <c r="AK52">
        <v>53.932499999999997</v>
      </c>
      <c r="AL52">
        <v>26.725999999999999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30.939599999999999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2067.1443799999997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375.12</v>
      </c>
      <c r="L53">
        <v>278</v>
      </c>
      <c r="M53">
        <v>82</v>
      </c>
      <c r="N53">
        <v>99.54</v>
      </c>
      <c r="O53">
        <v>123.66562500000001</v>
      </c>
      <c r="P53">
        <v>139.31</v>
      </c>
      <c r="Q53">
        <v>8.0571999999999999</v>
      </c>
      <c r="R53">
        <v>37.622999999999998</v>
      </c>
      <c r="S53">
        <v>19.096499999999999</v>
      </c>
      <c r="T53">
        <v>0</v>
      </c>
      <c r="U53">
        <v>418.77</v>
      </c>
      <c r="V53">
        <v>18.364599999999999</v>
      </c>
      <c r="W53">
        <v>46.399079999999998</v>
      </c>
      <c r="X53">
        <v>147.515625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42.506399999999999</v>
      </c>
      <c r="AH53">
        <v>0</v>
      </c>
      <c r="AI53">
        <v>0</v>
      </c>
      <c r="AJ53">
        <v>0</v>
      </c>
      <c r="AK53">
        <v>53.932499999999997</v>
      </c>
      <c r="AL53">
        <v>25.564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30.939599999999999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2062.1201799999999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375.12</v>
      </c>
      <c r="L54">
        <v>278</v>
      </c>
      <c r="M54">
        <v>82</v>
      </c>
      <c r="N54">
        <v>99.54</v>
      </c>
      <c r="O54">
        <v>123.66562500000001</v>
      </c>
      <c r="P54">
        <v>139.31</v>
      </c>
      <c r="Q54">
        <v>8.0571999999999999</v>
      </c>
      <c r="R54">
        <v>37.622999999999998</v>
      </c>
      <c r="S54">
        <v>19.096499999999999</v>
      </c>
      <c r="T54">
        <v>0</v>
      </c>
      <c r="U54">
        <v>418.77</v>
      </c>
      <c r="V54">
        <v>18.364599999999999</v>
      </c>
      <c r="W54">
        <v>46.399079999999998</v>
      </c>
      <c r="X54">
        <v>147.515625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42.506399999999999</v>
      </c>
      <c r="AH54">
        <v>0</v>
      </c>
      <c r="AI54">
        <v>0</v>
      </c>
      <c r="AJ54">
        <v>0</v>
      </c>
      <c r="AK54">
        <v>53.932499999999997</v>
      </c>
      <c r="AL54">
        <v>25.564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30.939599999999999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2062.1201799999999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375.12</v>
      </c>
      <c r="L55">
        <v>241</v>
      </c>
      <c r="M55">
        <v>82</v>
      </c>
      <c r="N55">
        <v>99.54</v>
      </c>
      <c r="O55">
        <v>123.66562500000001</v>
      </c>
      <c r="P55">
        <v>139.31</v>
      </c>
      <c r="Q55">
        <v>6.56</v>
      </c>
      <c r="R55">
        <v>31.777699999999999</v>
      </c>
      <c r="S55">
        <v>15.46</v>
      </c>
      <c r="T55">
        <v>0</v>
      </c>
      <c r="U55">
        <v>418.77</v>
      </c>
      <c r="V55">
        <v>18.364599999999999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42.506399999999999</v>
      </c>
      <c r="AH55">
        <v>0</v>
      </c>
      <c r="AI55">
        <v>0</v>
      </c>
      <c r="AJ55">
        <v>0</v>
      </c>
      <c r="AK55">
        <v>53.932499999999997</v>
      </c>
      <c r="AL55">
        <v>79.376220000000004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30.939599999999999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2039.4337479999999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375.12</v>
      </c>
      <c r="L56">
        <v>241</v>
      </c>
      <c r="M56">
        <v>82</v>
      </c>
      <c r="N56">
        <v>99.54</v>
      </c>
      <c r="O56">
        <v>123.66562500000001</v>
      </c>
      <c r="P56">
        <v>139.31</v>
      </c>
      <c r="Q56">
        <v>6.56</v>
      </c>
      <c r="R56">
        <v>31.777699999999999</v>
      </c>
      <c r="S56">
        <v>15.46</v>
      </c>
      <c r="T56">
        <v>0</v>
      </c>
      <c r="U56">
        <v>418.77</v>
      </c>
      <c r="V56">
        <v>18.364599999999999</v>
      </c>
      <c r="W56">
        <v>46.399079999999998</v>
      </c>
      <c r="X56">
        <v>147.515625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42.506399999999999</v>
      </c>
      <c r="AH56">
        <v>0</v>
      </c>
      <c r="AI56">
        <v>0</v>
      </c>
      <c r="AJ56">
        <v>0</v>
      </c>
      <c r="AK56">
        <v>53.932499999999997</v>
      </c>
      <c r="AL56">
        <v>79.376220000000004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30.939599999999999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2039.4337479999999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375.12</v>
      </c>
      <c r="L57">
        <v>241</v>
      </c>
      <c r="M57">
        <v>82</v>
      </c>
      <c r="N57">
        <v>99.54</v>
      </c>
      <c r="O57">
        <v>123.66562500000001</v>
      </c>
      <c r="P57">
        <v>139.31</v>
      </c>
      <c r="Q57">
        <v>6.56</v>
      </c>
      <c r="R57">
        <v>31.777699999999999</v>
      </c>
      <c r="S57">
        <v>15.46</v>
      </c>
      <c r="T57">
        <v>0</v>
      </c>
      <c r="U57">
        <v>418.77</v>
      </c>
      <c r="V57">
        <v>18.364599999999999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42.506399999999999</v>
      </c>
      <c r="AH57">
        <v>0</v>
      </c>
      <c r="AI57">
        <v>0</v>
      </c>
      <c r="AJ57">
        <v>0</v>
      </c>
      <c r="AK57">
        <v>53.932499999999997</v>
      </c>
      <c r="AL57">
        <v>79.376220000000004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30.939599999999999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2039.4337479999999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375.12</v>
      </c>
      <c r="L58">
        <v>241</v>
      </c>
      <c r="M58">
        <v>82</v>
      </c>
      <c r="N58">
        <v>99.54</v>
      </c>
      <c r="O58">
        <v>123.66562500000001</v>
      </c>
      <c r="P58">
        <v>139.31</v>
      </c>
      <c r="Q58">
        <v>8.0571999999999999</v>
      </c>
      <c r="R58">
        <v>37.622999999999998</v>
      </c>
      <c r="S58">
        <v>19.096499999999999</v>
      </c>
      <c r="T58">
        <v>0</v>
      </c>
      <c r="U58">
        <v>418.77</v>
      </c>
      <c r="V58">
        <v>18.364599999999999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42.506399999999999</v>
      </c>
      <c r="AH58">
        <v>0</v>
      </c>
      <c r="AI58">
        <v>0</v>
      </c>
      <c r="AJ58">
        <v>0</v>
      </c>
      <c r="AK58">
        <v>53.932499999999997</v>
      </c>
      <c r="AL58">
        <v>79.376220000000004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30.939599999999999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2050.4127479999997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375.12</v>
      </c>
      <c r="L59">
        <v>240.87</v>
      </c>
      <c r="M59">
        <v>82</v>
      </c>
      <c r="N59">
        <v>99.54</v>
      </c>
      <c r="O59">
        <v>123.66562500000001</v>
      </c>
      <c r="P59">
        <v>139.31</v>
      </c>
      <c r="Q59">
        <v>8.0571999999999999</v>
      </c>
      <c r="R59">
        <v>37.622999999999998</v>
      </c>
      <c r="S59">
        <v>19.096499999999999</v>
      </c>
      <c r="T59">
        <v>0</v>
      </c>
      <c r="U59">
        <v>418.77</v>
      </c>
      <c r="V59">
        <v>18.364599999999999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42.506399999999999</v>
      </c>
      <c r="AH59">
        <v>0</v>
      </c>
      <c r="AI59">
        <v>0</v>
      </c>
      <c r="AJ59">
        <v>0</v>
      </c>
      <c r="AK59">
        <v>53.932499999999997</v>
      </c>
      <c r="AL59">
        <v>25.564</v>
      </c>
      <c r="AM59">
        <v>15.804048</v>
      </c>
      <c r="AN59">
        <v>0.66954999999999998</v>
      </c>
      <c r="AO59">
        <v>0</v>
      </c>
      <c r="AP59">
        <v>0</v>
      </c>
      <c r="AQ59">
        <v>11.907</v>
      </c>
      <c r="AR59">
        <v>35.328000000000003</v>
      </c>
      <c r="AS59">
        <v>30.939599999999999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2008.377528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375.12</v>
      </c>
      <c r="L60">
        <v>247.87</v>
      </c>
      <c r="M60">
        <v>82</v>
      </c>
      <c r="N60">
        <v>99.54</v>
      </c>
      <c r="O60">
        <v>123.66562500000001</v>
      </c>
      <c r="P60">
        <v>139.31</v>
      </c>
      <c r="Q60">
        <v>8.0571999999999999</v>
      </c>
      <c r="R60">
        <v>37.622999999999998</v>
      </c>
      <c r="S60">
        <v>19.096499999999999</v>
      </c>
      <c r="T60">
        <v>0</v>
      </c>
      <c r="U60">
        <v>418.77</v>
      </c>
      <c r="V60">
        <v>18.364599999999999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42.506399999999999</v>
      </c>
      <c r="AH60">
        <v>0</v>
      </c>
      <c r="AI60">
        <v>0</v>
      </c>
      <c r="AJ60">
        <v>0</v>
      </c>
      <c r="AK60">
        <v>53.932499999999997</v>
      </c>
      <c r="AL60">
        <v>25.564</v>
      </c>
      <c r="AM60">
        <v>15.804048</v>
      </c>
      <c r="AN60">
        <v>0.66954999999999998</v>
      </c>
      <c r="AO60">
        <v>0</v>
      </c>
      <c r="AP60">
        <v>0</v>
      </c>
      <c r="AQ60">
        <v>11.907</v>
      </c>
      <c r="AR60">
        <v>35.328000000000003</v>
      </c>
      <c r="AS60">
        <v>30.939599999999999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2015.377528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375.12</v>
      </c>
      <c r="L61">
        <v>262.87</v>
      </c>
      <c r="M61">
        <v>82</v>
      </c>
      <c r="N61">
        <v>99.54</v>
      </c>
      <c r="O61">
        <v>123.66562500000001</v>
      </c>
      <c r="P61">
        <v>139.31</v>
      </c>
      <c r="Q61">
        <v>8.0571999999999999</v>
      </c>
      <c r="R61">
        <v>30.002191</v>
      </c>
      <c r="S61">
        <v>19.096499999999999</v>
      </c>
      <c r="T61">
        <v>0</v>
      </c>
      <c r="U61">
        <v>418.77</v>
      </c>
      <c r="V61">
        <v>14.36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42.506399999999999</v>
      </c>
      <c r="AH61">
        <v>0</v>
      </c>
      <c r="AI61">
        <v>0</v>
      </c>
      <c r="AJ61">
        <v>0</v>
      </c>
      <c r="AK61">
        <v>53.932499999999997</v>
      </c>
      <c r="AL61">
        <v>25.564</v>
      </c>
      <c r="AM61">
        <v>15.804048</v>
      </c>
      <c r="AN61">
        <v>0.66954999999999998</v>
      </c>
      <c r="AO61">
        <v>0</v>
      </c>
      <c r="AP61">
        <v>0</v>
      </c>
      <c r="AQ61">
        <v>23.814</v>
      </c>
      <c r="AR61">
        <v>35.328000000000003</v>
      </c>
      <c r="AS61">
        <v>30.939599999999999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2030.6591189999999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375.12</v>
      </c>
      <c r="L62">
        <v>270.37</v>
      </c>
      <c r="M62">
        <v>82</v>
      </c>
      <c r="N62">
        <v>99.54</v>
      </c>
      <c r="O62">
        <v>123.66562500000001</v>
      </c>
      <c r="P62">
        <v>139.31</v>
      </c>
      <c r="Q62">
        <v>8.0571999999999999</v>
      </c>
      <c r="R62">
        <v>29.305299999999999</v>
      </c>
      <c r="S62">
        <v>19.096499999999999</v>
      </c>
      <c r="T62">
        <v>0</v>
      </c>
      <c r="U62">
        <v>418.77</v>
      </c>
      <c r="V62">
        <v>14.36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42.506399999999999</v>
      </c>
      <c r="AH62">
        <v>0</v>
      </c>
      <c r="AI62">
        <v>0</v>
      </c>
      <c r="AJ62">
        <v>0</v>
      </c>
      <c r="AK62">
        <v>53.932499999999997</v>
      </c>
      <c r="AL62">
        <v>25.564</v>
      </c>
      <c r="AM62">
        <v>15.804048</v>
      </c>
      <c r="AN62">
        <v>0.66954999999999998</v>
      </c>
      <c r="AO62">
        <v>0</v>
      </c>
      <c r="AP62">
        <v>0</v>
      </c>
      <c r="AQ62">
        <v>23.814</v>
      </c>
      <c r="AR62">
        <v>35.328000000000003</v>
      </c>
      <c r="AS62">
        <v>30.939599999999999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2037.4622279999999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375.12</v>
      </c>
      <c r="L63">
        <v>327.9</v>
      </c>
      <c r="M63">
        <v>82</v>
      </c>
      <c r="N63">
        <v>99.54</v>
      </c>
      <c r="O63">
        <v>123.66562500000001</v>
      </c>
      <c r="P63">
        <v>139.31</v>
      </c>
      <c r="Q63">
        <v>8.0571999999999999</v>
      </c>
      <c r="R63">
        <v>29.305299999999999</v>
      </c>
      <c r="S63">
        <v>19.096499999999999</v>
      </c>
      <c r="T63">
        <v>0</v>
      </c>
      <c r="U63">
        <v>418.77</v>
      </c>
      <c r="V63">
        <v>14.36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42.506399999999999</v>
      </c>
      <c r="AH63">
        <v>23.390899999999998</v>
      </c>
      <c r="AI63">
        <v>0</v>
      </c>
      <c r="AJ63">
        <v>0</v>
      </c>
      <c r="AK63">
        <v>53.932499999999997</v>
      </c>
      <c r="AL63">
        <v>25.564</v>
      </c>
      <c r="AM63">
        <v>15.804048</v>
      </c>
      <c r="AN63">
        <v>0.66954999999999998</v>
      </c>
      <c r="AO63">
        <v>0</v>
      </c>
      <c r="AP63">
        <v>0</v>
      </c>
      <c r="AQ63">
        <v>23.814</v>
      </c>
      <c r="AR63">
        <v>35.328000000000003</v>
      </c>
      <c r="AS63">
        <v>30.939599999999999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2118.3831280000004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375.12</v>
      </c>
      <c r="L64">
        <v>342.9</v>
      </c>
      <c r="M64">
        <v>82</v>
      </c>
      <c r="N64">
        <v>99.54</v>
      </c>
      <c r="O64">
        <v>123.66562500000001</v>
      </c>
      <c r="P64">
        <v>139.31</v>
      </c>
      <c r="Q64">
        <v>8.0571999999999999</v>
      </c>
      <c r="R64">
        <v>29.305299999999999</v>
      </c>
      <c r="S64">
        <v>19.096499999999999</v>
      </c>
      <c r="T64">
        <v>0</v>
      </c>
      <c r="U64">
        <v>418.77</v>
      </c>
      <c r="V64">
        <v>14.36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42.506399999999999</v>
      </c>
      <c r="AH64">
        <v>23.390899999999998</v>
      </c>
      <c r="AI64">
        <v>0</v>
      </c>
      <c r="AJ64">
        <v>0</v>
      </c>
      <c r="AK64">
        <v>53.932499999999997</v>
      </c>
      <c r="AL64">
        <v>25.564</v>
      </c>
      <c r="AM64">
        <v>15.804048</v>
      </c>
      <c r="AN64">
        <v>0.66954999999999998</v>
      </c>
      <c r="AO64">
        <v>0</v>
      </c>
      <c r="AP64">
        <v>0</v>
      </c>
      <c r="AQ64">
        <v>23.814</v>
      </c>
      <c r="AR64">
        <v>35.328000000000003</v>
      </c>
      <c r="AS64">
        <v>30.939599999999999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2149.8619800000001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375.12</v>
      </c>
      <c r="L65">
        <v>344.44</v>
      </c>
      <c r="M65">
        <v>82</v>
      </c>
      <c r="N65">
        <v>99.54</v>
      </c>
      <c r="O65">
        <v>123.66562500000001</v>
      </c>
      <c r="P65">
        <v>139.31</v>
      </c>
      <c r="Q65">
        <v>7.9972000000000003</v>
      </c>
      <c r="R65">
        <v>29.305299999999999</v>
      </c>
      <c r="S65">
        <v>18.9665</v>
      </c>
      <c r="T65">
        <v>0</v>
      </c>
      <c r="U65">
        <v>418.77</v>
      </c>
      <c r="V65">
        <v>18.364599999999999</v>
      </c>
      <c r="W65">
        <v>46.399079999999998</v>
      </c>
      <c r="X65">
        <v>147.515625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42.506399999999999</v>
      </c>
      <c r="AH65">
        <v>23.390899999999998</v>
      </c>
      <c r="AI65">
        <v>0</v>
      </c>
      <c r="AJ65">
        <v>0</v>
      </c>
      <c r="AK65">
        <v>53.932499999999997</v>
      </c>
      <c r="AL65">
        <v>25.564</v>
      </c>
      <c r="AM65">
        <v>15.804048</v>
      </c>
      <c r="AN65">
        <v>0.66954999999999998</v>
      </c>
      <c r="AO65">
        <v>0</v>
      </c>
      <c r="AP65">
        <v>0</v>
      </c>
      <c r="AQ65">
        <v>23.814</v>
      </c>
      <c r="AR65">
        <v>35.328000000000003</v>
      </c>
      <c r="AS65">
        <v>30.939599999999999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2161.73738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375.12</v>
      </c>
      <c r="L66">
        <v>359.55</v>
      </c>
      <c r="M66">
        <v>82</v>
      </c>
      <c r="N66">
        <v>99.54</v>
      </c>
      <c r="O66">
        <v>123.66562500000001</v>
      </c>
      <c r="P66">
        <v>139.31</v>
      </c>
      <c r="Q66">
        <v>7.9972000000000003</v>
      </c>
      <c r="R66">
        <v>29.305299999999999</v>
      </c>
      <c r="S66">
        <v>18.9665</v>
      </c>
      <c r="T66">
        <v>0</v>
      </c>
      <c r="U66">
        <v>418.77</v>
      </c>
      <c r="V66">
        <v>18.364599999999999</v>
      </c>
      <c r="W66">
        <v>46.399079999999998</v>
      </c>
      <c r="X66">
        <v>147.515625</v>
      </c>
      <c r="Y66">
        <v>0</v>
      </c>
      <c r="Z66">
        <v>13.041600000000001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42.506399999999999</v>
      </c>
      <c r="AH66">
        <v>23.390899999999998</v>
      </c>
      <c r="AI66">
        <v>0</v>
      </c>
      <c r="AJ66">
        <v>0</v>
      </c>
      <c r="AK66">
        <v>53.932499999999997</v>
      </c>
      <c r="AL66">
        <v>25.564</v>
      </c>
      <c r="AM66">
        <v>15.804048</v>
      </c>
      <c r="AN66">
        <v>0.66954999999999998</v>
      </c>
      <c r="AO66">
        <v>0</v>
      </c>
      <c r="AP66">
        <v>0</v>
      </c>
      <c r="AQ66">
        <v>23.814</v>
      </c>
      <c r="AR66">
        <v>35.328000000000003</v>
      </c>
      <c r="AS66">
        <v>30.939599999999999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2176.8473800000002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379.12</v>
      </c>
      <c r="L67">
        <v>373.9</v>
      </c>
      <c r="M67">
        <v>82</v>
      </c>
      <c r="N67">
        <v>99.54</v>
      </c>
      <c r="O67">
        <v>123.66562500000001</v>
      </c>
      <c r="P67">
        <v>139.31</v>
      </c>
      <c r="Q67">
        <v>8.3472000000000008</v>
      </c>
      <c r="R67">
        <v>33.227252999999997</v>
      </c>
      <c r="S67">
        <v>19.096499999999999</v>
      </c>
      <c r="T67">
        <v>0</v>
      </c>
      <c r="U67">
        <v>418.77</v>
      </c>
      <c r="V67">
        <v>18.364599999999999</v>
      </c>
      <c r="W67">
        <v>46.399079999999998</v>
      </c>
      <c r="X67">
        <v>147.515625</v>
      </c>
      <c r="Y67">
        <v>0</v>
      </c>
      <c r="Z67">
        <v>13.041600000000001</v>
      </c>
      <c r="AA67">
        <v>14.04936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42.506399999999999</v>
      </c>
      <c r="AH67">
        <v>23.390899999999998</v>
      </c>
      <c r="AI67">
        <v>0</v>
      </c>
      <c r="AJ67">
        <v>0</v>
      </c>
      <c r="AK67">
        <v>53.932499999999997</v>
      </c>
      <c r="AL67">
        <v>25.564</v>
      </c>
      <c r="AM67">
        <v>15.804048</v>
      </c>
      <c r="AN67">
        <v>0.66954999999999998</v>
      </c>
      <c r="AO67">
        <v>0</v>
      </c>
      <c r="AP67">
        <v>0</v>
      </c>
      <c r="AQ67">
        <v>23.814</v>
      </c>
      <c r="AR67">
        <v>35.328000000000003</v>
      </c>
      <c r="AS67">
        <v>30.939599999999999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2213.6486930000001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435.12</v>
      </c>
      <c r="L68">
        <v>387</v>
      </c>
      <c r="M68">
        <v>82</v>
      </c>
      <c r="N68">
        <v>99.54</v>
      </c>
      <c r="O68">
        <v>123.66562500000001</v>
      </c>
      <c r="P68">
        <v>139.31</v>
      </c>
      <c r="Q68">
        <v>10.1389</v>
      </c>
      <c r="R68">
        <v>37.622999999999998</v>
      </c>
      <c r="S68">
        <v>23.687000000000001</v>
      </c>
      <c r="T68">
        <v>0</v>
      </c>
      <c r="U68">
        <v>418.77</v>
      </c>
      <c r="V68">
        <v>18.364599999999999</v>
      </c>
      <c r="W68">
        <v>46.399079999999998</v>
      </c>
      <c r="X68">
        <v>147.515625</v>
      </c>
      <c r="Y68">
        <v>0</v>
      </c>
      <c r="Z68">
        <v>13.041600000000001</v>
      </c>
      <c r="AA68">
        <v>14.04936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42.506399999999999</v>
      </c>
      <c r="AH68">
        <v>23.390899999999998</v>
      </c>
      <c r="AI68">
        <v>0</v>
      </c>
      <c r="AJ68">
        <v>0</v>
      </c>
      <c r="AK68">
        <v>53.932499999999997</v>
      </c>
      <c r="AL68">
        <v>25.564</v>
      </c>
      <c r="AM68">
        <v>15.804048</v>
      </c>
      <c r="AN68">
        <v>0.66954999999999998</v>
      </c>
      <c r="AO68">
        <v>0</v>
      </c>
      <c r="AP68">
        <v>0</v>
      </c>
      <c r="AQ68">
        <v>23.814</v>
      </c>
      <c r="AR68">
        <v>35.328000000000003</v>
      </c>
      <c r="AS68">
        <v>30.939599999999999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2293.5266399999996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515.12</v>
      </c>
      <c r="L69">
        <v>402</v>
      </c>
      <c r="M69">
        <v>82</v>
      </c>
      <c r="N69">
        <v>99.54</v>
      </c>
      <c r="O69">
        <v>123.66562500000001</v>
      </c>
      <c r="P69">
        <v>139.31</v>
      </c>
      <c r="Q69">
        <v>10.1389</v>
      </c>
      <c r="R69">
        <v>37.622999999999998</v>
      </c>
      <c r="S69">
        <v>23.687000000000001</v>
      </c>
      <c r="T69">
        <v>0</v>
      </c>
      <c r="U69">
        <v>418.77</v>
      </c>
      <c r="V69">
        <v>18.364599999999999</v>
      </c>
      <c r="W69">
        <v>46.399079999999998</v>
      </c>
      <c r="X69">
        <v>147.515625</v>
      </c>
      <c r="Y69">
        <v>0</v>
      </c>
      <c r="Z69">
        <v>13.041600000000001</v>
      </c>
      <c r="AA69">
        <v>14.04936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42.506399999999999</v>
      </c>
      <c r="AH69">
        <v>23.390899999999998</v>
      </c>
      <c r="AI69">
        <v>0</v>
      </c>
      <c r="AJ69">
        <v>0</v>
      </c>
      <c r="AK69">
        <v>53.932499999999997</v>
      </c>
      <c r="AL69">
        <v>25.564</v>
      </c>
      <c r="AM69">
        <v>15.804048</v>
      </c>
      <c r="AN69">
        <v>0.66954999999999998</v>
      </c>
      <c r="AO69">
        <v>0</v>
      </c>
      <c r="AP69">
        <v>0</v>
      </c>
      <c r="AQ69">
        <v>35.720999999999997</v>
      </c>
      <c r="AR69">
        <v>35.328000000000003</v>
      </c>
      <c r="AS69">
        <v>30.939599999999999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2400.4336399999997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607.12</v>
      </c>
      <c r="L70">
        <v>432</v>
      </c>
      <c r="M70">
        <v>82</v>
      </c>
      <c r="N70">
        <v>99.54</v>
      </c>
      <c r="O70">
        <v>123.66562500000001</v>
      </c>
      <c r="P70">
        <v>139.31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46.399079999999998</v>
      </c>
      <c r="X70">
        <v>147.515625</v>
      </c>
      <c r="Y70">
        <v>0</v>
      </c>
      <c r="Z70">
        <v>13.041600000000001</v>
      </c>
      <c r="AA70">
        <v>14.04936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42.506399999999999</v>
      </c>
      <c r="AH70">
        <v>23.390899999999998</v>
      </c>
      <c r="AI70">
        <v>0</v>
      </c>
      <c r="AJ70">
        <v>0</v>
      </c>
      <c r="AK70">
        <v>53.932499999999997</v>
      </c>
      <c r="AL70">
        <v>25.564</v>
      </c>
      <c r="AM70">
        <v>15.804048</v>
      </c>
      <c r="AN70">
        <v>0.66954999999999998</v>
      </c>
      <c r="AO70">
        <v>0</v>
      </c>
      <c r="AP70">
        <v>0</v>
      </c>
      <c r="AQ70">
        <v>35.720999999999997</v>
      </c>
      <c r="AR70">
        <v>35.328000000000003</v>
      </c>
      <c r="AS70">
        <v>30.939599999999999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2533.04034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642.01949999999999</v>
      </c>
      <c r="L71">
        <v>442</v>
      </c>
      <c r="M71">
        <v>82</v>
      </c>
      <c r="N71">
        <v>99.54</v>
      </c>
      <c r="O71">
        <v>123.66562500000001</v>
      </c>
      <c r="P71">
        <v>139.31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46.399079999999998</v>
      </c>
      <c r="X71">
        <v>147.515625</v>
      </c>
      <c r="Y71">
        <v>0</v>
      </c>
      <c r="Z71">
        <v>6.5208000000000004</v>
      </c>
      <c r="AA71">
        <v>28.09872</v>
      </c>
      <c r="AB71">
        <v>3.3325</v>
      </c>
      <c r="AC71">
        <v>0</v>
      </c>
      <c r="AD71">
        <v>0</v>
      </c>
      <c r="AE71">
        <v>16.478852</v>
      </c>
      <c r="AF71">
        <v>8.8740000000000006</v>
      </c>
      <c r="AG71">
        <v>42.506399999999999</v>
      </c>
      <c r="AH71">
        <v>46.781799999999997</v>
      </c>
      <c r="AI71">
        <v>0</v>
      </c>
      <c r="AJ71">
        <v>0</v>
      </c>
      <c r="AK71">
        <v>53.932499999999997</v>
      </c>
      <c r="AL71">
        <v>12.782</v>
      </c>
      <c r="AM71">
        <v>15.804048</v>
      </c>
      <c r="AN71">
        <v>0.66954999999999998</v>
      </c>
      <c r="AO71">
        <v>0</v>
      </c>
      <c r="AP71">
        <v>2.5619999999999998</v>
      </c>
      <c r="AQ71">
        <v>47.628</v>
      </c>
      <c r="AR71">
        <v>35.328000000000003</v>
      </c>
      <c r="AS71">
        <v>30.939599999999999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2613.8788000000004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642.01949999999999</v>
      </c>
      <c r="L72">
        <v>457</v>
      </c>
      <c r="M72">
        <v>82</v>
      </c>
      <c r="N72">
        <v>99.54</v>
      </c>
      <c r="O72">
        <v>123.66562500000001</v>
      </c>
      <c r="P72">
        <v>139.31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8.9827999999999992</v>
      </c>
      <c r="AE72">
        <v>32.957704</v>
      </c>
      <c r="AF72">
        <v>17.748000000000001</v>
      </c>
      <c r="AG72">
        <v>42.506399999999999</v>
      </c>
      <c r="AH72">
        <v>70.172700000000006</v>
      </c>
      <c r="AI72">
        <v>0</v>
      </c>
      <c r="AJ72">
        <v>0</v>
      </c>
      <c r="AK72">
        <v>53.932499999999997</v>
      </c>
      <c r="AL72">
        <v>12.782</v>
      </c>
      <c r="AM72">
        <v>15.804048</v>
      </c>
      <c r="AN72">
        <v>0.66954999999999998</v>
      </c>
      <c r="AO72">
        <v>0</v>
      </c>
      <c r="AP72">
        <v>2.5619999999999998</v>
      </c>
      <c r="AQ72">
        <v>47.628</v>
      </c>
      <c r="AR72">
        <v>35.328000000000003</v>
      </c>
      <c r="AS72">
        <v>30.939599999999999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2706.1207320000003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642.01949999999999</v>
      </c>
      <c r="L73">
        <v>457</v>
      </c>
      <c r="M73">
        <v>82</v>
      </c>
      <c r="N73">
        <v>99.54</v>
      </c>
      <c r="O73">
        <v>123.66562500000001</v>
      </c>
      <c r="P73">
        <v>139.31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9.0488499999999998</v>
      </c>
      <c r="AE73">
        <v>32.957704</v>
      </c>
      <c r="AF73">
        <v>26.622</v>
      </c>
      <c r="AG73">
        <v>42.506399999999999</v>
      </c>
      <c r="AH73">
        <v>88.639200000000002</v>
      </c>
      <c r="AI73">
        <v>0</v>
      </c>
      <c r="AJ73">
        <v>0</v>
      </c>
      <c r="AK73">
        <v>53.932499999999997</v>
      </c>
      <c r="AL73">
        <v>12.782</v>
      </c>
      <c r="AM73">
        <v>15.804048</v>
      </c>
      <c r="AN73">
        <v>0.66954999999999998</v>
      </c>
      <c r="AO73">
        <v>0</v>
      </c>
      <c r="AP73">
        <v>2.5619999999999998</v>
      </c>
      <c r="AQ73">
        <v>47.628</v>
      </c>
      <c r="AR73">
        <v>35.328000000000003</v>
      </c>
      <c r="AS73">
        <v>30.939599999999999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2770.4245220000003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662.01949999999999</v>
      </c>
      <c r="L74">
        <v>457</v>
      </c>
      <c r="M74">
        <v>82</v>
      </c>
      <c r="N74">
        <v>99.54</v>
      </c>
      <c r="O74">
        <v>123.66562500000001</v>
      </c>
      <c r="P74">
        <v>139.31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19.35568</v>
      </c>
      <c r="AD74">
        <v>18.229800000000001</v>
      </c>
      <c r="AE74">
        <v>32.957704</v>
      </c>
      <c r="AF74">
        <v>35.496000000000002</v>
      </c>
      <c r="AG74">
        <v>42.506399999999999</v>
      </c>
      <c r="AH74">
        <v>93.563599999999994</v>
      </c>
      <c r="AI74">
        <v>0</v>
      </c>
      <c r="AJ74">
        <v>0</v>
      </c>
      <c r="AK74">
        <v>53.932499999999997</v>
      </c>
      <c r="AL74">
        <v>12.782</v>
      </c>
      <c r="AM74">
        <v>15.804048</v>
      </c>
      <c r="AN74">
        <v>0.66954999999999998</v>
      </c>
      <c r="AO74">
        <v>0</v>
      </c>
      <c r="AP74">
        <v>2.5619999999999998</v>
      </c>
      <c r="AQ74">
        <v>47.628</v>
      </c>
      <c r="AR74">
        <v>35.328000000000003</v>
      </c>
      <c r="AS74">
        <v>30.939599999999999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2839.6155120000003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662.01949999999999</v>
      </c>
      <c r="L75">
        <v>422</v>
      </c>
      <c r="M75">
        <v>82</v>
      </c>
      <c r="N75">
        <v>99.54</v>
      </c>
      <c r="O75">
        <v>123.66562500000001</v>
      </c>
      <c r="P75">
        <v>139.31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19.35568</v>
      </c>
      <c r="AD75">
        <v>27.408107999999999</v>
      </c>
      <c r="AE75">
        <v>32.957704</v>
      </c>
      <c r="AF75">
        <v>35.496000000000002</v>
      </c>
      <c r="AG75">
        <v>42.506399999999999</v>
      </c>
      <c r="AH75">
        <v>116.9545</v>
      </c>
      <c r="AI75">
        <v>0</v>
      </c>
      <c r="AJ75">
        <v>0</v>
      </c>
      <c r="AK75">
        <v>53.932499999999997</v>
      </c>
      <c r="AL75">
        <v>25.564</v>
      </c>
      <c r="AM75">
        <v>15.804048</v>
      </c>
      <c r="AN75">
        <v>0.66954999999999998</v>
      </c>
      <c r="AO75">
        <v>0</v>
      </c>
      <c r="AP75">
        <v>2.5619999999999998</v>
      </c>
      <c r="AQ75">
        <v>47.628</v>
      </c>
      <c r="AR75">
        <v>35.328000000000003</v>
      </c>
      <c r="AS75">
        <v>30.939599999999999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2849.9667199999999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662.01949999999999</v>
      </c>
      <c r="L76">
        <v>440</v>
      </c>
      <c r="M76">
        <v>82</v>
      </c>
      <c r="N76">
        <v>99.54</v>
      </c>
      <c r="O76">
        <v>123.66562500000001</v>
      </c>
      <c r="P76">
        <v>139.31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36.544144000000003</v>
      </c>
      <c r="AE76">
        <v>32.957704</v>
      </c>
      <c r="AF76">
        <v>35.496000000000002</v>
      </c>
      <c r="AG76">
        <v>42.506399999999999</v>
      </c>
      <c r="AH76">
        <v>140.34540000000001</v>
      </c>
      <c r="AI76">
        <v>0</v>
      </c>
      <c r="AJ76">
        <v>0</v>
      </c>
      <c r="AK76">
        <v>53.932499999999997</v>
      </c>
      <c r="AL76">
        <v>79.376220000000004</v>
      </c>
      <c r="AM76">
        <v>15.804048</v>
      </c>
      <c r="AN76">
        <v>0.66954999999999998</v>
      </c>
      <c r="AO76">
        <v>0</v>
      </c>
      <c r="AP76">
        <v>2.5619999999999998</v>
      </c>
      <c r="AQ76">
        <v>47.628</v>
      </c>
      <c r="AR76">
        <v>35.328000000000003</v>
      </c>
      <c r="AS76">
        <v>30.939599999999999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2954.3058760000004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666.20849999999996</v>
      </c>
      <c r="L77">
        <v>440</v>
      </c>
      <c r="M77">
        <v>82</v>
      </c>
      <c r="N77">
        <v>99.54</v>
      </c>
      <c r="O77">
        <v>123.66562500000001</v>
      </c>
      <c r="P77">
        <v>139.31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36.544144000000003</v>
      </c>
      <c r="AE77">
        <v>32.957704</v>
      </c>
      <c r="AF77">
        <v>35.496000000000002</v>
      </c>
      <c r="AG77">
        <v>42.506399999999999</v>
      </c>
      <c r="AH77">
        <v>140.34540000000001</v>
      </c>
      <c r="AI77">
        <v>0</v>
      </c>
      <c r="AJ77">
        <v>0</v>
      </c>
      <c r="AK77">
        <v>53.932499999999997</v>
      </c>
      <c r="AL77">
        <v>79.376220000000004</v>
      </c>
      <c r="AM77">
        <v>15.804048</v>
      </c>
      <c r="AN77">
        <v>0.66954999999999998</v>
      </c>
      <c r="AO77">
        <v>0</v>
      </c>
      <c r="AP77">
        <v>0.38429999999999997</v>
      </c>
      <c r="AQ77">
        <v>47.628</v>
      </c>
      <c r="AR77">
        <v>35.328000000000003</v>
      </c>
      <c r="AS77">
        <v>30.939599999999999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2956.3171760000009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656.20849999999996</v>
      </c>
      <c r="L78">
        <v>440</v>
      </c>
      <c r="M78">
        <v>82</v>
      </c>
      <c r="N78">
        <v>99.54</v>
      </c>
      <c r="O78">
        <v>123.66562500000001</v>
      </c>
      <c r="P78">
        <v>139.31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32.957704</v>
      </c>
      <c r="AF78">
        <v>35.496000000000002</v>
      </c>
      <c r="AG78">
        <v>42.506399999999999</v>
      </c>
      <c r="AH78">
        <v>140.34540000000001</v>
      </c>
      <c r="AI78">
        <v>0</v>
      </c>
      <c r="AJ78">
        <v>0</v>
      </c>
      <c r="AK78">
        <v>53.932499999999997</v>
      </c>
      <c r="AL78">
        <v>79.376220000000004</v>
      </c>
      <c r="AM78">
        <v>15.804048</v>
      </c>
      <c r="AN78">
        <v>0.66954999999999998</v>
      </c>
      <c r="AO78">
        <v>0</v>
      </c>
      <c r="AP78">
        <v>0.38429999999999997</v>
      </c>
      <c r="AQ78">
        <v>47.628</v>
      </c>
      <c r="AR78">
        <v>35.328000000000003</v>
      </c>
      <c r="AS78">
        <v>30.939599999999999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2946.3171760000009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679.48990000000003</v>
      </c>
      <c r="L79">
        <v>440</v>
      </c>
      <c r="M79">
        <v>82</v>
      </c>
      <c r="N79">
        <v>99.54</v>
      </c>
      <c r="O79">
        <v>123.66562500000001</v>
      </c>
      <c r="P79">
        <v>139.31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19.35568</v>
      </c>
      <c r="AD79">
        <v>36.544144000000003</v>
      </c>
      <c r="AE79">
        <v>32.957704</v>
      </c>
      <c r="AF79">
        <v>35.496000000000002</v>
      </c>
      <c r="AG79">
        <v>42.506399999999999</v>
      </c>
      <c r="AH79">
        <v>116.9545</v>
      </c>
      <c r="AI79">
        <v>0</v>
      </c>
      <c r="AJ79">
        <v>0</v>
      </c>
      <c r="AK79">
        <v>53.932499999999997</v>
      </c>
      <c r="AL79">
        <v>79.376220000000004</v>
      </c>
      <c r="AM79">
        <v>15.804048</v>
      </c>
      <c r="AN79">
        <v>0.66954999999999998</v>
      </c>
      <c r="AO79">
        <v>0</v>
      </c>
      <c r="AP79">
        <v>2.1777000000000002</v>
      </c>
      <c r="AQ79">
        <v>47.628</v>
      </c>
      <c r="AR79">
        <v>35.328000000000003</v>
      </c>
      <c r="AS79">
        <v>30.939599999999999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2948.0010760000005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679.48990000000003</v>
      </c>
      <c r="L80">
        <v>440</v>
      </c>
      <c r="M80">
        <v>82</v>
      </c>
      <c r="N80">
        <v>99.54</v>
      </c>
      <c r="O80">
        <v>123.66562500000001</v>
      </c>
      <c r="P80">
        <v>139.31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19.35568</v>
      </c>
      <c r="AD80">
        <v>27.408107999999999</v>
      </c>
      <c r="AE80">
        <v>32.957704</v>
      </c>
      <c r="AF80">
        <v>17.748000000000001</v>
      </c>
      <c r="AG80">
        <v>42.506399999999999</v>
      </c>
      <c r="AH80">
        <v>93.563599999999994</v>
      </c>
      <c r="AI80">
        <v>0</v>
      </c>
      <c r="AJ80">
        <v>0</v>
      </c>
      <c r="AK80">
        <v>53.932499999999997</v>
      </c>
      <c r="AL80">
        <v>27.888000000000002</v>
      </c>
      <c r="AM80">
        <v>15.804048</v>
      </c>
      <c r="AN80">
        <v>0.66954999999999998</v>
      </c>
      <c r="AO80">
        <v>0</v>
      </c>
      <c r="AP80">
        <v>2.1777000000000002</v>
      </c>
      <c r="AQ80">
        <v>47.628</v>
      </c>
      <c r="AR80">
        <v>35.328000000000003</v>
      </c>
      <c r="AS80">
        <v>30.939599999999999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2833.1963200000005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679.48990000000003</v>
      </c>
      <c r="L81">
        <v>440</v>
      </c>
      <c r="M81">
        <v>82</v>
      </c>
      <c r="N81">
        <v>99.54</v>
      </c>
      <c r="O81">
        <v>123.66562500000001</v>
      </c>
      <c r="P81">
        <v>139.31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9.6778399999999998</v>
      </c>
      <c r="AD81">
        <v>27.408107999999999</v>
      </c>
      <c r="AE81">
        <v>32.957704</v>
      </c>
      <c r="AF81">
        <v>8.8740000000000006</v>
      </c>
      <c r="AG81">
        <v>42.506399999999999</v>
      </c>
      <c r="AH81">
        <v>61.555</v>
      </c>
      <c r="AI81">
        <v>0</v>
      </c>
      <c r="AJ81">
        <v>0</v>
      </c>
      <c r="AK81">
        <v>53.932499999999997</v>
      </c>
      <c r="AL81">
        <v>25.564</v>
      </c>
      <c r="AM81">
        <v>15.804048</v>
      </c>
      <c r="AN81">
        <v>0.66954999999999998</v>
      </c>
      <c r="AO81">
        <v>0</v>
      </c>
      <c r="AP81">
        <v>2.1777000000000002</v>
      </c>
      <c r="AQ81">
        <v>47.628</v>
      </c>
      <c r="AR81">
        <v>35.328000000000003</v>
      </c>
      <c r="AS81">
        <v>30.939599999999999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2780.3118799999997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675.30089999999996</v>
      </c>
      <c r="L82">
        <v>440</v>
      </c>
      <c r="M82">
        <v>82</v>
      </c>
      <c r="N82">
        <v>99.54</v>
      </c>
      <c r="O82">
        <v>123.66562500000001</v>
      </c>
      <c r="P82">
        <v>139.31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147.515625</v>
      </c>
      <c r="Y82">
        <v>0</v>
      </c>
      <c r="Z82">
        <v>6.5208000000000004</v>
      </c>
      <c r="AA82">
        <v>42.14808</v>
      </c>
      <c r="AB82">
        <v>13.17004</v>
      </c>
      <c r="AC82">
        <v>9.6778399999999998</v>
      </c>
      <c r="AD82">
        <v>18.229800000000001</v>
      </c>
      <c r="AE82">
        <v>32.957704</v>
      </c>
      <c r="AF82">
        <v>8.8740000000000006</v>
      </c>
      <c r="AG82">
        <v>42.506399999999999</v>
      </c>
      <c r="AH82">
        <v>46.781799999999997</v>
      </c>
      <c r="AI82">
        <v>0</v>
      </c>
      <c r="AJ82">
        <v>0</v>
      </c>
      <c r="AK82">
        <v>53.932499999999997</v>
      </c>
      <c r="AL82">
        <v>25.564</v>
      </c>
      <c r="AM82">
        <v>15.804048</v>
      </c>
      <c r="AN82">
        <v>0.66954999999999998</v>
      </c>
      <c r="AO82">
        <v>0</v>
      </c>
      <c r="AP82">
        <v>2.1777000000000002</v>
      </c>
      <c r="AQ82">
        <v>47.628</v>
      </c>
      <c r="AR82">
        <v>35.328000000000003</v>
      </c>
      <c r="AS82">
        <v>30.939599999999999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2725.8312920000003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679.48990000000003</v>
      </c>
      <c r="L83">
        <v>440</v>
      </c>
      <c r="M83">
        <v>82</v>
      </c>
      <c r="N83">
        <v>99.54</v>
      </c>
      <c r="O83">
        <v>123.66562500000001</v>
      </c>
      <c r="P83">
        <v>139.31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147.515625</v>
      </c>
      <c r="Y83">
        <v>0</v>
      </c>
      <c r="Z83">
        <v>6.5208000000000004</v>
      </c>
      <c r="AA83">
        <v>42.14808</v>
      </c>
      <c r="AB83">
        <v>13.17004</v>
      </c>
      <c r="AC83">
        <v>9.6778399999999998</v>
      </c>
      <c r="AD83">
        <v>9.1149000000000004</v>
      </c>
      <c r="AE83">
        <v>16.478852</v>
      </c>
      <c r="AF83">
        <v>8.8740000000000006</v>
      </c>
      <c r="AG83">
        <v>42.506399999999999</v>
      </c>
      <c r="AH83">
        <v>23.390899999999998</v>
      </c>
      <c r="AI83">
        <v>0</v>
      </c>
      <c r="AJ83">
        <v>0</v>
      </c>
      <c r="AK83">
        <v>53.932499999999997</v>
      </c>
      <c r="AL83">
        <v>25.564</v>
      </c>
      <c r="AM83">
        <v>15.804048</v>
      </c>
      <c r="AN83">
        <v>0.66954999999999998</v>
      </c>
      <c r="AO83">
        <v>0</v>
      </c>
      <c r="AP83">
        <v>2.1777000000000002</v>
      </c>
      <c r="AQ83">
        <v>35.720999999999997</v>
      </c>
      <c r="AR83">
        <v>35.328000000000003</v>
      </c>
      <c r="AS83">
        <v>30.939599999999999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2669.1286399999999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679.48990000000003</v>
      </c>
      <c r="L84">
        <v>440</v>
      </c>
      <c r="M84">
        <v>82</v>
      </c>
      <c r="N84">
        <v>99.54</v>
      </c>
      <c r="O84">
        <v>123.66562500000001</v>
      </c>
      <c r="P84">
        <v>139.31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147.515625</v>
      </c>
      <c r="Y84">
        <v>0</v>
      </c>
      <c r="Z84">
        <v>6.5208000000000004</v>
      </c>
      <c r="AA84">
        <v>28.09872</v>
      </c>
      <c r="AB84">
        <v>13.17004</v>
      </c>
      <c r="AC84">
        <v>9.6778399999999998</v>
      </c>
      <c r="AD84">
        <v>0</v>
      </c>
      <c r="AE84">
        <v>16.478852</v>
      </c>
      <c r="AF84">
        <v>8.8740000000000006</v>
      </c>
      <c r="AG84">
        <v>42.506399999999999</v>
      </c>
      <c r="AH84">
        <v>0</v>
      </c>
      <c r="AI84">
        <v>0</v>
      </c>
      <c r="AJ84">
        <v>0</v>
      </c>
      <c r="AK84">
        <v>53.932499999999997</v>
      </c>
      <c r="AL84">
        <v>25.564</v>
      </c>
      <c r="AM84">
        <v>15.804048</v>
      </c>
      <c r="AN84">
        <v>0.66954999999999998</v>
      </c>
      <c r="AO84">
        <v>0</v>
      </c>
      <c r="AP84">
        <v>2.1777000000000002</v>
      </c>
      <c r="AQ84">
        <v>35.720999999999997</v>
      </c>
      <c r="AR84">
        <v>35.328000000000003</v>
      </c>
      <c r="AS84">
        <v>30.939599999999999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2622.57348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679.48990000000003</v>
      </c>
      <c r="L85">
        <v>440</v>
      </c>
      <c r="M85">
        <v>82</v>
      </c>
      <c r="N85">
        <v>99.54</v>
      </c>
      <c r="O85">
        <v>123.66562500000001</v>
      </c>
      <c r="P85">
        <v>139.31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46.399079999999998</v>
      </c>
      <c r="X85">
        <v>147.515625</v>
      </c>
      <c r="Y85">
        <v>0</v>
      </c>
      <c r="Z85">
        <v>6.5208000000000004</v>
      </c>
      <c r="AA85">
        <v>28.09872</v>
      </c>
      <c r="AB85">
        <v>13.17004</v>
      </c>
      <c r="AC85">
        <v>9.6778399999999998</v>
      </c>
      <c r="AD85">
        <v>0</v>
      </c>
      <c r="AE85">
        <v>16.478852</v>
      </c>
      <c r="AF85">
        <v>8.8740000000000006</v>
      </c>
      <c r="AG85">
        <v>42.506399999999999</v>
      </c>
      <c r="AH85">
        <v>0</v>
      </c>
      <c r="AI85">
        <v>0</v>
      </c>
      <c r="AJ85">
        <v>0</v>
      </c>
      <c r="AK85">
        <v>53.932499999999997</v>
      </c>
      <c r="AL85">
        <v>25.564</v>
      </c>
      <c r="AM85">
        <v>15.804048</v>
      </c>
      <c r="AN85">
        <v>0.66954999999999998</v>
      </c>
      <c r="AO85">
        <v>0</v>
      </c>
      <c r="AP85">
        <v>2.1777000000000002</v>
      </c>
      <c r="AQ85">
        <v>35.720999999999997</v>
      </c>
      <c r="AR85">
        <v>35.328000000000003</v>
      </c>
      <c r="AS85">
        <v>30.939599999999999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2622.57348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675.30089999999996</v>
      </c>
      <c r="L86">
        <v>422</v>
      </c>
      <c r="M86">
        <v>82</v>
      </c>
      <c r="N86">
        <v>99.54</v>
      </c>
      <c r="O86">
        <v>123.66562500000001</v>
      </c>
      <c r="P86">
        <v>139.31</v>
      </c>
      <c r="Q86">
        <v>10.91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46.399079999999998</v>
      </c>
      <c r="X86">
        <v>147.515625</v>
      </c>
      <c r="Y86">
        <v>0</v>
      </c>
      <c r="Z86">
        <v>6.5208000000000004</v>
      </c>
      <c r="AA86">
        <v>28.09872</v>
      </c>
      <c r="AB86">
        <v>13.17004</v>
      </c>
      <c r="AC86">
        <v>9.6778399999999998</v>
      </c>
      <c r="AD86">
        <v>0</v>
      </c>
      <c r="AE86">
        <v>16.478852</v>
      </c>
      <c r="AF86">
        <v>8.8740000000000006</v>
      </c>
      <c r="AG86">
        <v>42.506399999999999</v>
      </c>
      <c r="AH86">
        <v>0</v>
      </c>
      <c r="AI86">
        <v>0</v>
      </c>
      <c r="AJ86">
        <v>0</v>
      </c>
      <c r="AK86">
        <v>53.932499999999997</v>
      </c>
      <c r="AL86">
        <v>25.564</v>
      </c>
      <c r="AM86">
        <v>15.804048</v>
      </c>
      <c r="AN86">
        <v>0.66954999999999998</v>
      </c>
      <c r="AO86">
        <v>0</v>
      </c>
      <c r="AP86">
        <v>2.1777000000000002</v>
      </c>
      <c r="AQ86">
        <v>35.720999999999997</v>
      </c>
      <c r="AR86">
        <v>35.328000000000003</v>
      </c>
      <c r="AS86">
        <v>30.939599999999999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2600.3844800000002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675.30089999999996</v>
      </c>
      <c r="L87">
        <v>440</v>
      </c>
      <c r="M87">
        <v>86.094202999999993</v>
      </c>
      <c r="N87">
        <v>99.54</v>
      </c>
      <c r="O87">
        <v>123.66562500000001</v>
      </c>
      <c r="P87">
        <v>139.31</v>
      </c>
      <c r="Q87">
        <v>10.91</v>
      </c>
      <c r="R87">
        <v>40.619700000000002</v>
      </c>
      <c r="S87">
        <v>26.3901</v>
      </c>
      <c r="T87">
        <v>0</v>
      </c>
      <c r="U87">
        <v>418.77</v>
      </c>
      <c r="V87">
        <v>20.73</v>
      </c>
      <c r="W87">
        <v>46.399079999999998</v>
      </c>
      <c r="X87">
        <v>147.515625</v>
      </c>
      <c r="Y87">
        <v>0</v>
      </c>
      <c r="Z87">
        <v>6.5208000000000004</v>
      </c>
      <c r="AA87">
        <v>14.04936</v>
      </c>
      <c r="AB87">
        <v>13.17004</v>
      </c>
      <c r="AC87">
        <v>9.6778399999999998</v>
      </c>
      <c r="AD87">
        <v>0</v>
      </c>
      <c r="AE87">
        <v>16.478852</v>
      </c>
      <c r="AF87">
        <v>8.8740000000000006</v>
      </c>
      <c r="AG87">
        <v>42.506399999999999</v>
      </c>
      <c r="AH87">
        <v>0</v>
      </c>
      <c r="AI87">
        <v>0</v>
      </c>
      <c r="AJ87">
        <v>0</v>
      </c>
      <c r="AK87">
        <v>53.932499999999997</v>
      </c>
      <c r="AL87">
        <v>12.782</v>
      </c>
      <c r="AM87">
        <v>15.804048</v>
      </c>
      <c r="AN87">
        <v>0.66954999999999998</v>
      </c>
      <c r="AO87">
        <v>0</v>
      </c>
      <c r="AP87">
        <v>2.1777000000000002</v>
      </c>
      <c r="AQ87">
        <v>35.720999999999997</v>
      </c>
      <c r="AR87">
        <v>35.328000000000003</v>
      </c>
      <c r="AS87">
        <v>30.939599999999999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2593.8769230000003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675.30089999999996</v>
      </c>
      <c r="L88">
        <v>440</v>
      </c>
      <c r="M88">
        <v>87</v>
      </c>
      <c r="N88">
        <v>99.54</v>
      </c>
      <c r="O88">
        <v>123.66562500000001</v>
      </c>
      <c r="P88">
        <v>139.31</v>
      </c>
      <c r="Q88">
        <v>10.91</v>
      </c>
      <c r="R88">
        <v>40.619700000000002</v>
      </c>
      <c r="S88">
        <v>26.3901</v>
      </c>
      <c r="T88">
        <v>0</v>
      </c>
      <c r="U88">
        <v>418.77</v>
      </c>
      <c r="V88">
        <v>20.73</v>
      </c>
      <c r="W88">
        <v>46.399079999999998</v>
      </c>
      <c r="X88">
        <v>147.515625</v>
      </c>
      <c r="Y88">
        <v>0</v>
      </c>
      <c r="Z88">
        <v>13.041600000000001</v>
      </c>
      <c r="AA88">
        <v>14.04936</v>
      </c>
      <c r="AB88">
        <v>13.17004</v>
      </c>
      <c r="AC88">
        <v>9.6778399999999998</v>
      </c>
      <c r="AD88">
        <v>0</v>
      </c>
      <c r="AE88">
        <v>16.478852</v>
      </c>
      <c r="AF88">
        <v>8.8740000000000006</v>
      </c>
      <c r="AG88">
        <v>42.506399999999999</v>
      </c>
      <c r="AH88">
        <v>0</v>
      </c>
      <c r="AI88">
        <v>0</v>
      </c>
      <c r="AJ88">
        <v>0</v>
      </c>
      <c r="AK88">
        <v>53.932499999999997</v>
      </c>
      <c r="AL88">
        <v>12.782</v>
      </c>
      <c r="AM88">
        <v>15.804048</v>
      </c>
      <c r="AN88">
        <v>0.66954999999999998</v>
      </c>
      <c r="AO88">
        <v>0</v>
      </c>
      <c r="AP88">
        <v>0</v>
      </c>
      <c r="AQ88">
        <v>23.814</v>
      </c>
      <c r="AR88">
        <v>35.328000000000003</v>
      </c>
      <c r="AS88">
        <v>30.939599999999999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2587.2188200000005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675.30089999999996</v>
      </c>
      <c r="L89">
        <v>440</v>
      </c>
      <c r="M89">
        <v>87</v>
      </c>
      <c r="N89">
        <v>99.54</v>
      </c>
      <c r="O89">
        <v>123.66562500000001</v>
      </c>
      <c r="P89">
        <v>139.31</v>
      </c>
      <c r="Q89">
        <v>10.91</v>
      </c>
      <c r="R89">
        <v>40.619700000000002</v>
      </c>
      <c r="S89">
        <v>26.3901</v>
      </c>
      <c r="T89">
        <v>0</v>
      </c>
      <c r="U89">
        <v>418.77</v>
      </c>
      <c r="V89">
        <v>20.73</v>
      </c>
      <c r="W89">
        <v>46.399079999999998</v>
      </c>
      <c r="X89">
        <v>147.515625</v>
      </c>
      <c r="Y89">
        <v>0</v>
      </c>
      <c r="Z89">
        <v>13.041600000000001</v>
      </c>
      <c r="AA89">
        <v>14.04936</v>
      </c>
      <c r="AB89">
        <v>13.17004</v>
      </c>
      <c r="AC89">
        <v>9.6778399999999998</v>
      </c>
      <c r="AD89">
        <v>0</v>
      </c>
      <c r="AE89">
        <v>16.478852</v>
      </c>
      <c r="AF89">
        <v>8.8740000000000006</v>
      </c>
      <c r="AG89">
        <v>42.506399999999999</v>
      </c>
      <c r="AH89">
        <v>0</v>
      </c>
      <c r="AI89">
        <v>0</v>
      </c>
      <c r="AJ89">
        <v>0</v>
      </c>
      <c r="AK89">
        <v>53.932499999999997</v>
      </c>
      <c r="AL89">
        <v>12.782</v>
      </c>
      <c r="AM89">
        <v>15.804048</v>
      </c>
      <c r="AN89">
        <v>0.66954999999999998</v>
      </c>
      <c r="AO89">
        <v>0</v>
      </c>
      <c r="AP89">
        <v>0</v>
      </c>
      <c r="AQ89">
        <v>23.814</v>
      </c>
      <c r="AR89">
        <v>35.328000000000003</v>
      </c>
      <c r="AS89">
        <v>30.939599999999999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2587.2188200000005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675.30089999999996</v>
      </c>
      <c r="L90">
        <v>440</v>
      </c>
      <c r="M90">
        <v>87</v>
      </c>
      <c r="N90">
        <v>99.54</v>
      </c>
      <c r="O90">
        <v>123.66562500000001</v>
      </c>
      <c r="P90">
        <v>139.31</v>
      </c>
      <c r="Q90">
        <v>10.91</v>
      </c>
      <c r="R90">
        <v>40.619700000000002</v>
      </c>
      <c r="S90">
        <v>26.3901</v>
      </c>
      <c r="T90">
        <v>0</v>
      </c>
      <c r="U90">
        <v>418.77</v>
      </c>
      <c r="V90">
        <v>20.73</v>
      </c>
      <c r="W90">
        <v>46.399079999999998</v>
      </c>
      <c r="X90">
        <v>147.515625</v>
      </c>
      <c r="Y90">
        <v>0</v>
      </c>
      <c r="Z90">
        <v>13.041600000000001</v>
      </c>
      <c r="AA90">
        <v>0</v>
      </c>
      <c r="AB90">
        <v>13.17004</v>
      </c>
      <c r="AC90">
        <v>9.6778399999999998</v>
      </c>
      <c r="AD90">
        <v>0</v>
      </c>
      <c r="AE90">
        <v>16.478852</v>
      </c>
      <c r="AF90">
        <v>8.8740000000000006</v>
      </c>
      <c r="AG90">
        <v>42.506399999999999</v>
      </c>
      <c r="AH90">
        <v>0</v>
      </c>
      <c r="AI90">
        <v>0</v>
      </c>
      <c r="AJ90">
        <v>0</v>
      </c>
      <c r="AK90">
        <v>53.932499999999997</v>
      </c>
      <c r="AL90">
        <v>12.782</v>
      </c>
      <c r="AM90">
        <v>15.804048</v>
      </c>
      <c r="AN90">
        <v>0.66954999999999998</v>
      </c>
      <c r="AO90">
        <v>0</v>
      </c>
      <c r="AP90">
        <v>0</v>
      </c>
      <c r="AQ90">
        <v>23.814</v>
      </c>
      <c r="AR90">
        <v>35.328000000000003</v>
      </c>
      <c r="AS90">
        <v>30.939599999999999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2573.1694600000005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679.48990000000003</v>
      </c>
      <c r="L91">
        <v>440</v>
      </c>
      <c r="M91">
        <v>87</v>
      </c>
      <c r="N91">
        <v>99.54</v>
      </c>
      <c r="O91">
        <v>123.66562500000001</v>
      </c>
      <c r="P91">
        <v>139.31</v>
      </c>
      <c r="Q91">
        <v>10.91</v>
      </c>
      <c r="R91">
        <v>40.619700000000002</v>
      </c>
      <c r="S91">
        <v>26.3901</v>
      </c>
      <c r="T91">
        <v>0</v>
      </c>
      <c r="U91">
        <v>418.77</v>
      </c>
      <c r="V91">
        <v>20.73</v>
      </c>
      <c r="W91">
        <v>46.399079999999998</v>
      </c>
      <c r="X91">
        <v>147.515625</v>
      </c>
      <c r="Y91">
        <v>0</v>
      </c>
      <c r="Z91">
        <v>13.041600000000001</v>
      </c>
      <c r="AA91">
        <v>0</v>
      </c>
      <c r="AB91">
        <v>13.17004</v>
      </c>
      <c r="AC91">
        <v>9.6778399999999998</v>
      </c>
      <c r="AD91">
        <v>0</v>
      </c>
      <c r="AE91">
        <v>0</v>
      </c>
      <c r="AF91">
        <v>8.8740000000000006</v>
      </c>
      <c r="AG91">
        <v>42.506399999999999</v>
      </c>
      <c r="AH91">
        <v>0</v>
      </c>
      <c r="AI91">
        <v>0</v>
      </c>
      <c r="AJ91">
        <v>0</v>
      </c>
      <c r="AK91">
        <v>53.932499999999997</v>
      </c>
      <c r="AL91">
        <v>12.782</v>
      </c>
      <c r="AM91">
        <v>15.804048</v>
      </c>
      <c r="AN91">
        <v>0.66954999999999998</v>
      </c>
      <c r="AO91">
        <v>0</v>
      </c>
      <c r="AP91">
        <v>0</v>
      </c>
      <c r="AQ91">
        <v>11.907</v>
      </c>
      <c r="AR91">
        <v>35.328000000000003</v>
      </c>
      <c r="AS91">
        <v>30.939599999999999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2548.9726080000005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679.48990000000003</v>
      </c>
      <c r="L92">
        <v>440</v>
      </c>
      <c r="M92">
        <v>87</v>
      </c>
      <c r="N92">
        <v>99.54</v>
      </c>
      <c r="O92">
        <v>123.66562500000001</v>
      </c>
      <c r="P92">
        <v>139.31</v>
      </c>
      <c r="Q92">
        <v>10.91</v>
      </c>
      <c r="R92">
        <v>40.619700000000002</v>
      </c>
      <c r="S92">
        <v>26.3901</v>
      </c>
      <c r="T92">
        <v>0</v>
      </c>
      <c r="U92">
        <v>418.77</v>
      </c>
      <c r="V92">
        <v>20.73</v>
      </c>
      <c r="W92">
        <v>46.399079999999998</v>
      </c>
      <c r="X92">
        <v>147.515625</v>
      </c>
      <c r="Y92">
        <v>0</v>
      </c>
      <c r="Z92">
        <v>13.041600000000001</v>
      </c>
      <c r="AA92">
        <v>0</v>
      </c>
      <c r="AB92">
        <v>13.17004</v>
      </c>
      <c r="AC92">
        <v>9.6778399999999998</v>
      </c>
      <c r="AD92">
        <v>0</v>
      </c>
      <c r="AE92">
        <v>0</v>
      </c>
      <c r="AF92">
        <v>8.8740000000000006</v>
      </c>
      <c r="AG92">
        <v>42.506399999999999</v>
      </c>
      <c r="AH92">
        <v>0</v>
      </c>
      <c r="AI92">
        <v>0</v>
      </c>
      <c r="AJ92">
        <v>0</v>
      </c>
      <c r="AK92">
        <v>53.932499999999997</v>
      </c>
      <c r="AL92">
        <v>12.782</v>
      </c>
      <c r="AM92">
        <v>15.804048</v>
      </c>
      <c r="AN92">
        <v>0.66954999999999998</v>
      </c>
      <c r="AO92">
        <v>0</v>
      </c>
      <c r="AP92">
        <v>0</v>
      </c>
      <c r="AQ92">
        <v>11.907</v>
      </c>
      <c r="AR92">
        <v>35.328000000000003</v>
      </c>
      <c r="AS92">
        <v>30.939599999999999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2548.9726080000005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679.48990000000003</v>
      </c>
      <c r="L93">
        <v>440</v>
      </c>
      <c r="M93">
        <v>87</v>
      </c>
      <c r="N93">
        <v>99.54</v>
      </c>
      <c r="O93">
        <v>123.66562500000001</v>
      </c>
      <c r="P93">
        <v>139.31</v>
      </c>
      <c r="Q93">
        <v>10.91</v>
      </c>
      <c r="R93">
        <v>40.619700000000002</v>
      </c>
      <c r="S93">
        <v>26.3901</v>
      </c>
      <c r="T93">
        <v>0</v>
      </c>
      <c r="U93">
        <v>418.77</v>
      </c>
      <c r="V93">
        <v>20.73</v>
      </c>
      <c r="W93">
        <v>46.399079999999998</v>
      </c>
      <c r="X93">
        <v>147.515625</v>
      </c>
      <c r="Y93">
        <v>0</v>
      </c>
      <c r="Z93">
        <v>13.041600000000001</v>
      </c>
      <c r="AA93">
        <v>0</v>
      </c>
      <c r="AB93">
        <v>13.17004</v>
      </c>
      <c r="AC93">
        <v>9.6778399999999998</v>
      </c>
      <c r="AD93">
        <v>0</v>
      </c>
      <c r="AE93">
        <v>0</v>
      </c>
      <c r="AF93">
        <v>8.8740000000000006</v>
      </c>
      <c r="AG93">
        <v>42.506399999999999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15.804048</v>
      </c>
      <c r="AN93">
        <v>0.66954999999999998</v>
      </c>
      <c r="AO93">
        <v>0</v>
      </c>
      <c r="AP93">
        <v>0</v>
      </c>
      <c r="AQ93">
        <v>11.654999999999999</v>
      </c>
      <c r="AR93">
        <v>35.328000000000003</v>
      </c>
      <c r="AS93">
        <v>30.939599999999999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2548.7206080000005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679.48990000000003</v>
      </c>
      <c r="L94">
        <v>440</v>
      </c>
      <c r="M94">
        <v>87</v>
      </c>
      <c r="N94">
        <v>99.54</v>
      </c>
      <c r="O94">
        <v>123.66562500000001</v>
      </c>
      <c r="P94">
        <v>139.31</v>
      </c>
      <c r="Q94">
        <v>10.91</v>
      </c>
      <c r="R94">
        <v>40.619700000000002</v>
      </c>
      <c r="S94">
        <v>26.3901</v>
      </c>
      <c r="T94">
        <v>0</v>
      </c>
      <c r="U94">
        <v>418.77</v>
      </c>
      <c r="V94">
        <v>20.73</v>
      </c>
      <c r="W94">
        <v>46.399079999999998</v>
      </c>
      <c r="X94">
        <v>147.515625</v>
      </c>
      <c r="Y94">
        <v>0</v>
      </c>
      <c r="Z94">
        <v>13.041600000000001</v>
      </c>
      <c r="AA94">
        <v>0</v>
      </c>
      <c r="AB94">
        <v>13.17004</v>
      </c>
      <c r="AC94">
        <v>9.6778399999999998</v>
      </c>
      <c r="AD94">
        <v>0</v>
      </c>
      <c r="AE94">
        <v>0</v>
      </c>
      <c r="AF94">
        <v>8.8740000000000006</v>
      </c>
      <c r="AG94">
        <v>42.506399999999999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15.804048</v>
      </c>
      <c r="AN94">
        <v>0.66954999999999998</v>
      </c>
      <c r="AO94">
        <v>0</v>
      </c>
      <c r="AP94">
        <v>0</v>
      </c>
      <c r="AQ94">
        <v>11.34</v>
      </c>
      <c r="AR94">
        <v>35.328000000000003</v>
      </c>
      <c r="AS94">
        <v>30.939599999999999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2548.4056080000005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679.48990000000003</v>
      </c>
      <c r="L95">
        <v>440</v>
      </c>
      <c r="M95">
        <v>87</v>
      </c>
      <c r="N95">
        <v>99.54</v>
      </c>
      <c r="O95">
        <v>123.66562500000001</v>
      </c>
      <c r="P95">
        <v>139.31</v>
      </c>
      <c r="Q95">
        <v>10.91</v>
      </c>
      <c r="R95">
        <v>40.619700000000002</v>
      </c>
      <c r="S95">
        <v>26.3901</v>
      </c>
      <c r="T95">
        <v>0</v>
      </c>
      <c r="U95">
        <v>418.77</v>
      </c>
      <c r="V95">
        <v>20.73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13.17004</v>
      </c>
      <c r="AC95">
        <v>9.6778399999999998</v>
      </c>
      <c r="AD95">
        <v>0</v>
      </c>
      <c r="AE95">
        <v>0</v>
      </c>
      <c r="AF95">
        <v>8.8740000000000006</v>
      </c>
      <c r="AG95">
        <v>42.506399999999999</v>
      </c>
      <c r="AH95">
        <v>0</v>
      </c>
      <c r="AI95">
        <v>0</v>
      </c>
      <c r="AJ95">
        <v>0</v>
      </c>
      <c r="AK95">
        <v>53.932499999999997</v>
      </c>
      <c r="AL95">
        <v>12.782</v>
      </c>
      <c r="AM95">
        <v>15.804048</v>
      </c>
      <c r="AN95">
        <v>0.66954999999999998</v>
      </c>
      <c r="AO95">
        <v>0</v>
      </c>
      <c r="AP95">
        <v>0</v>
      </c>
      <c r="AQ95">
        <v>11.34</v>
      </c>
      <c r="AR95">
        <v>35.328000000000003</v>
      </c>
      <c r="AS95">
        <v>30.939599999999999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2548.4056080000005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679.48990000000003</v>
      </c>
      <c r="L96">
        <v>440</v>
      </c>
      <c r="M96">
        <v>87</v>
      </c>
      <c r="N96">
        <v>99.54</v>
      </c>
      <c r="O96">
        <v>123.66562500000001</v>
      </c>
      <c r="P96">
        <v>139.31</v>
      </c>
      <c r="Q96">
        <v>10.91</v>
      </c>
      <c r="R96">
        <v>40.619700000000002</v>
      </c>
      <c r="S96">
        <v>26.3901</v>
      </c>
      <c r="T96">
        <v>0</v>
      </c>
      <c r="U96">
        <v>418.77</v>
      </c>
      <c r="V96">
        <v>20.73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13.17004</v>
      </c>
      <c r="AC96">
        <v>9.6778399999999998</v>
      </c>
      <c r="AD96">
        <v>0</v>
      </c>
      <c r="AE96">
        <v>0</v>
      </c>
      <c r="AF96">
        <v>8.8740000000000006</v>
      </c>
      <c r="AG96">
        <v>42.506399999999999</v>
      </c>
      <c r="AH96">
        <v>0</v>
      </c>
      <c r="AI96">
        <v>0</v>
      </c>
      <c r="AJ96">
        <v>0</v>
      </c>
      <c r="AK96">
        <v>53.932499999999997</v>
      </c>
      <c r="AL96">
        <v>12.782</v>
      </c>
      <c r="AM96">
        <v>15.804048</v>
      </c>
      <c r="AN96">
        <v>0.66954999999999998</v>
      </c>
      <c r="AO96">
        <v>0</v>
      </c>
      <c r="AP96">
        <v>0</v>
      </c>
      <c r="AQ96">
        <v>0</v>
      </c>
      <c r="AR96">
        <v>35.328000000000003</v>
      </c>
      <c r="AS96">
        <v>30.939599999999999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2537.0656080000003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679.48990000000003</v>
      </c>
      <c r="L97">
        <v>440</v>
      </c>
      <c r="M97">
        <v>87</v>
      </c>
      <c r="N97">
        <v>99.54</v>
      </c>
      <c r="O97">
        <v>123.66562500000001</v>
      </c>
      <c r="P97">
        <v>139.31</v>
      </c>
      <c r="Q97">
        <v>10.91</v>
      </c>
      <c r="R97">
        <v>40.619700000000002</v>
      </c>
      <c r="S97">
        <v>26.3901</v>
      </c>
      <c r="T97">
        <v>0</v>
      </c>
      <c r="U97">
        <v>418.77</v>
      </c>
      <c r="V97">
        <v>20.73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13.17004</v>
      </c>
      <c r="AC97">
        <v>9.6778399999999998</v>
      </c>
      <c r="AD97">
        <v>0</v>
      </c>
      <c r="AE97">
        <v>0</v>
      </c>
      <c r="AF97">
        <v>8.8740000000000006</v>
      </c>
      <c r="AG97">
        <v>42.506399999999999</v>
      </c>
      <c r="AH97">
        <v>0</v>
      </c>
      <c r="AI97">
        <v>0</v>
      </c>
      <c r="AJ97">
        <v>0</v>
      </c>
      <c r="AK97">
        <v>53.932499999999997</v>
      </c>
      <c r="AL97">
        <v>12.782</v>
      </c>
      <c r="AM97">
        <v>15.804048</v>
      </c>
      <c r="AN97">
        <v>0.66954999999999998</v>
      </c>
      <c r="AO97">
        <v>0</v>
      </c>
      <c r="AP97">
        <v>0.76859999999999995</v>
      </c>
      <c r="AQ97">
        <v>0</v>
      </c>
      <c r="AR97">
        <v>4.4160000000000004</v>
      </c>
      <c r="AS97">
        <v>30.939599999999999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2506.9222080000004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679.48990000000003</v>
      </c>
      <c r="L98">
        <v>440</v>
      </c>
      <c r="M98">
        <v>87</v>
      </c>
      <c r="N98">
        <v>99.54</v>
      </c>
      <c r="O98">
        <v>123.66562500000001</v>
      </c>
      <c r="P98">
        <v>139.31</v>
      </c>
      <c r="Q98">
        <v>10.91</v>
      </c>
      <c r="R98">
        <v>40.619700000000002</v>
      </c>
      <c r="S98">
        <v>26.3901</v>
      </c>
      <c r="T98">
        <v>0</v>
      </c>
      <c r="U98">
        <v>418.77</v>
      </c>
      <c r="V98">
        <v>20.73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13.17004</v>
      </c>
      <c r="AC98">
        <v>9.6778399999999998</v>
      </c>
      <c r="AD98">
        <v>0</v>
      </c>
      <c r="AE98">
        <v>0</v>
      </c>
      <c r="AF98">
        <v>8.8740000000000006</v>
      </c>
      <c r="AG98">
        <v>42.506399999999999</v>
      </c>
      <c r="AH98">
        <v>0</v>
      </c>
      <c r="AI98">
        <v>0</v>
      </c>
      <c r="AJ98">
        <v>0</v>
      </c>
      <c r="AK98">
        <v>53.932499999999997</v>
      </c>
      <c r="AL98">
        <v>12.782</v>
      </c>
      <c r="AM98">
        <v>15.804048</v>
      </c>
      <c r="AN98">
        <v>0.66954999999999998</v>
      </c>
      <c r="AO98">
        <v>0</v>
      </c>
      <c r="AP98">
        <v>0.76859999999999995</v>
      </c>
      <c r="AQ98">
        <v>0</v>
      </c>
      <c r="AR98">
        <v>4.4160000000000004</v>
      </c>
      <c r="AS98">
        <v>30.939599999999999</v>
      </c>
      <c r="AT98">
        <v>18.600000000000001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2505.5222080000003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12.059839499999999</v>
      </c>
      <c r="L99">
        <f t="shared" si="2"/>
        <v>7.615167500000001</v>
      </c>
      <c r="M99">
        <f t="shared" si="2"/>
        <v>2.01277355075</v>
      </c>
      <c r="N99">
        <f t="shared" si="2"/>
        <v>2.3889600000000022</v>
      </c>
      <c r="O99">
        <f t="shared" si="2"/>
        <v>2.9679749999999947</v>
      </c>
      <c r="P99">
        <f t="shared" si="2"/>
        <v>3.343439999999998</v>
      </c>
      <c r="Q99">
        <f t="shared" si="2"/>
        <v>0.22123177499999991</v>
      </c>
      <c r="R99">
        <f t="shared" si="2"/>
        <v>0.88622633600000111</v>
      </c>
      <c r="S99">
        <f t="shared" si="2"/>
        <v>0.53043147500000076</v>
      </c>
      <c r="T99">
        <f t="shared" si="2"/>
        <v>0</v>
      </c>
      <c r="U99">
        <f t="shared" si="2"/>
        <v>10.050479999999991</v>
      </c>
      <c r="V99">
        <f t="shared" si="2"/>
        <v>0.45868016150000041</v>
      </c>
      <c r="W99">
        <f t="shared" si="2"/>
        <v>1.1002392665000011</v>
      </c>
      <c r="X99">
        <f t="shared" si="2"/>
        <v>3.540375</v>
      </c>
      <c r="Y99">
        <f t="shared" si="2"/>
        <v>0</v>
      </c>
      <c r="Z99">
        <f t="shared" si="2"/>
        <v>0.26572260000000025</v>
      </c>
      <c r="AA99">
        <f t="shared" si="2"/>
        <v>0.37920098749999975</v>
      </c>
      <c r="AB99">
        <f t="shared" si="2"/>
        <v>0.33337663499999981</v>
      </c>
      <c r="AC99">
        <f t="shared" si="2"/>
        <v>0.2080735599999998</v>
      </c>
      <c r="AD99">
        <f t="shared" si="2"/>
        <v>0.13692759450000003</v>
      </c>
      <c r="AE99">
        <f t="shared" si="2"/>
        <v>0.42845015199999947</v>
      </c>
      <c r="AF99">
        <f t="shared" si="2"/>
        <v>0.31059000000000031</v>
      </c>
      <c r="AG99">
        <f t="shared" si="2"/>
        <v>1.0201536000000024</v>
      </c>
      <c r="AH99">
        <f t="shared" si="2"/>
        <v>0.75840495000000019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0.7382244100000005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2.9014649999999999E-2</v>
      </c>
      <c r="AQ99">
        <f t="shared" si="2"/>
        <v>0.46997999999999973</v>
      </c>
      <c r="AR99">
        <f t="shared" si="2"/>
        <v>0.84014399999999967</v>
      </c>
      <c r="AS99">
        <f t="shared" si="2"/>
        <v>0.7473931200000008</v>
      </c>
      <c r="AT99">
        <f t="shared" si="2"/>
        <v>0.46664999999999995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55.997872175750004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45378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401.42104</v>
      </c>
      <c r="L3">
        <v>281.39699999999999</v>
      </c>
      <c r="M3">
        <v>88.963999999999999</v>
      </c>
      <c r="N3">
        <v>96.255179999999996</v>
      </c>
      <c r="O3">
        <v>119.584659</v>
      </c>
      <c r="P3">
        <v>134.71277000000001</v>
      </c>
      <c r="Q3">
        <v>8.0760939999999994</v>
      </c>
      <c r="R3">
        <v>35.338822</v>
      </c>
      <c r="S3">
        <v>19.388833999999999</v>
      </c>
      <c r="T3">
        <v>0</v>
      </c>
      <c r="U3">
        <v>404.95058999999998</v>
      </c>
      <c r="V3">
        <v>17.280290000000001</v>
      </c>
      <c r="W3">
        <v>44.867910000000002</v>
      </c>
      <c r="X3">
        <v>142.64760899999999</v>
      </c>
      <c r="Y3">
        <v>0</v>
      </c>
      <c r="Z3">
        <v>12.611227</v>
      </c>
      <c r="AA3">
        <v>0</v>
      </c>
      <c r="AB3">
        <v>0</v>
      </c>
      <c r="AC3">
        <v>0</v>
      </c>
      <c r="AD3">
        <v>0</v>
      </c>
      <c r="AE3">
        <v>15.93505</v>
      </c>
      <c r="AF3">
        <v>8.5811580000000003</v>
      </c>
      <c r="AG3">
        <v>41.103689000000003</v>
      </c>
      <c r="AH3">
        <v>0</v>
      </c>
      <c r="AI3">
        <v>0</v>
      </c>
      <c r="AJ3">
        <v>0</v>
      </c>
      <c r="AK3">
        <v>52.152728000000003</v>
      </c>
      <c r="AL3">
        <v>38.766063000000003</v>
      </c>
      <c r="AM3">
        <v>15.282514000000001</v>
      </c>
      <c r="AN3">
        <v>0.647455</v>
      </c>
      <c r="AO3">
        <v>0</v>
      </c>
      <c r="AP3">
        <v>0.86710900000000002</v>
      </c>
      <c r="AQ3">
        <v>0</v>
      </c>
      <c r="AR3">
        <v>39.500016000000002</v>
      </c>
      <c r="AS3">
        <v>31.479562999999999</v>
      </c>
      <c r="AT3">
        <v>19.34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2071.1513700000005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401.42104</v>
      </c>
      <c r="L4">
        <v>235.94800000000001</v>
      </c>
      <c r="M4">
        <v>88.963999999999999</v>
      </c>
      <c r="N4">
        <v>96.255179999999996</v>
      </c>
      <c r="O4">
        <v>119.584659</v>
      </c>
      <c r="P4">
        <v>134.71277000000001</v>
      </c>
      <c r="Q4">
        <v>8.0760939999999994</v>
      </c>
      <c r="R4">
        <v>35.338822</v>
      </c>
      <c r="S4">
        <v>19.388833999999999</v>
      </c>
      <c r="T4">
        <v>0</v>
      </c>
      <c r="U4">
        <v>404.95058999999998</v>
      </c>
      <c r="V4">
        <v>17.280290000000001</v>
      </c>
      <c r="W4">
        <v>44.867910000000002</v>
      </c>
      <c r="X4">
        <v>142.64760899999999</v>
      </c>
      <c r="Y4">
        <v>0</v>
      </c>
      <c r="Z4">
        <v>12.611227</v>
      </c>
      <c r="AA4">
        <v>0</v>
      </c>
      <c r="AB4">
        <v>0</v>
      </c>
      <c r="AC4">
        <v>0</v>
      </c>
      <c r="AD4">
        <v>0</v>
      </c>
      <c r="AE4">
        <v>15.93505</v>
      </c>
      <c r="AF4">
        <v>8.5811580000000003</v>
      </c>
      <c r="AG4">
        <v>41.103689000000003</v>
      </c>
      <c r="AH4">
        <v>0</v>
      </c>
      <c r="AI4">
        <v>0</v>
      </c>
      <c r="AJ4">
        <v>0</v>
      </c>
      <c r="AK4">
        <v>52.152728000000003</v>
      </c>
      <c r="AL4">
        <v>76.756805</v>
      </c>
      <c r="AM4">
        <v>15.282514000000001</v>
      </c>
      <c r="AN4">
        <v>0.647455</v>
      </c>
      <c r="AO4">
        <v>0</v>
      </c>
      <c r="AP4">
        <v>5.6981440000000001</v>
      </c>
      <c r="AQ4">
        <v>0</v>
      </c>
      <c r="AR4">
        <v>39.500016000000002</v>
      </c>
      <c r="AS4">
        <v>31.479562999999999</v>
      </c>
      <c r="AT4">
        <v>17.889500000000002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2067.0736470000002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362.74104</v>
      </c>
      <c r="L5">
        <v>235.94800000000001</v>
      </c>
      <c r="M5">
        <v>88.963999999999999</v>
      </c>
      <c r="N5">
        <v>96.255179999999996</v>
      </c>
      <c r="O5">
        <v>119.584659</v>
      </c>
      <c r="P5">
        <v>134.71277000000001</v>
      </c>
      <c r="Q5">
        <v>8.0760939999999994</v>
      </c>
      <c r="R5">
        <v>30.729036000000001</v>
      </c>
      <c r="S5">
        <v>19.388833999999999</v>
      </c>
      <c r="T5">
        <v>0</v>
      </c>
      <c r="U5">
        <v>404.95058999999998</v>
      </c>
      <c r="V5">
        <v>17.280290000000001</v>
      </c>
      <c r="W5">
        <v>44.867910000000002</v>
      </c>
      <c r="X5">
        <v>142.64760899999999</v>
      </c>
      <c r="Y5">
        <v>0</v>
      </c>
      <c r="Z5">
        <v>12.611227</v>
      </c>
      <c r="AA5">
        <v>0</v>
      </c>
      <c r="AB5">
        <v>0</v>
      </c>
      <c r="AC5">
        <v>0</v>
      </c>
      <c r="AD5">
        <v>0</v>
      </c>
      <c r="AE5">
        <v>15.93505</v>
      </c>
      <c r="AF5">
        <v>8.5811580000000003</v>
      </c>
      <c r="AG5">
        <v>41.103689000000003</v>
      </c>
      <c r="AH5">
        <v>0</v>
      </c>
      <c r="AI5">
        <v>0</v>
      </c>
      <c r="AJ5">
        <v>0</v>
      </c>
      <c r="AK5">
        <v>52.152728000000003</v>
      </c>
      <c r="AL5">
        <v>76.756805</v>
      </c>
      <c r="AM5">
        <v>15.282514000000001</v>
      </c>
      <c r="AN5">
        <v>0.647455</v>
      </c>
      <c r="AO5">
        <v>0</v>
      </c>
      <c r="AP5">
        <v>5.6981440000000001</v>
      </c>
      <c r="AQ5">
        <v>0</v>
      </c>
      <c r="AR5">
        <v>33.094608000000001</v>
      </c>
      <c r="AS5">
        <v>31.479562999999999</v>
      </c>
      <c r="AT5">
        <v>16.777450000000002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2016.2664030000001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362.74104</v>
      </c>
      <c r="L6">
        <v>235.94800000000001</v>
      </c>
      <c r="M6">
        <v>88.963999999999999</v>
      </c>
      <c r="N6">
        <v>96.255179999999996</v>
      </c>
      <c r="O6">
        <v>119.584659</v>
      </c>
      <c r="P6">
        <v>134.71277000000001</v>
      </c>
      <c r="Q6">
        <v>8.0760939999999994</v>
      </c>
      <c r="R6">
        <v>30.729036000000001</v>
      </c>
      <c r="S6">
        <v>19.388833999999999</v>
      </c>
      <c r="T6">
        <v>0</v>
      </c>
      <c r="U6">
        <v>404.95058999999998</v>
      </c>
      <c r="V6">
        <v>17.280290000000001</v>
      </c>
      <c r="W6">
        <v>44.867910000000002</v>
      </c>
      <c r="X6">
        <v>142.64760899999999</v>
      </c>
      <c r="Y6">
        <v>0</v>
      </c>
      <c r="Z6">
        <v>12.611227</v>
      </c>
      <c r="AA6">
        <v>0</v>
      </c>
      <c r="AB6">
        <v>0</v>
      </c>
      <c r="AC6">
        <v>0</v>
      </c>
      <c r="AD6">
        <v>0</v>
      </c>
      <c r="AE6">
        <v>15.93505</v>
      </c>
      <c r="AF6">
        <v>8.5811580000000003</v>
      </c>
      <c r="AG6">
        <v>41.103689000000003</v>
      </c>
      <c r="AH6">
        <v>0</v>
      </c>
      <c r="AI6">
        <v>0</v>
      </c>
      <c r="AJ6">
        <v>0</v>
      </c>
      <c r="AK6">
        <v>52.152728000000003</v>
      </c>
      <c r="AL6">
        <v>76.756805</v>
      </c>
      <c r="AM6">
        <v>15.282514000000001</v>
      </c>
      <c r="AN6">
        <v>0.647455</v>
      </c>
      <c r="AO6">
        <v>0</v>
      </c>
      <c r="AP6">
        <v>5.6981440000000001</v>
      </c>
      <c r="AQ6">
        <v>0</v>
      </c>
      <c r="AR6">
        <v>33.094608000000001</v>
      </c>
      <c r="AS6">
        <v>31.479562999999999</v>
      </c>
      <c r="AT6">
        <v>14.09886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2013.5878130000001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362.74104</v>
      </c>
      <c r="L7">
        <v>233.047</v>
      </c>
      <c r="M7">
        <v>88.963999999999999</v>
      </c>
      <c r="N7">
        <v>96.255179999999996</v>
      </c>
      <c r="O7">
        <v>119.584659</v>
      </c>
      <c r="P7">
        <v>134.71277000000001</v>
      </c>
      <c r="Q7">
        <v>6.3435199999999998</v>
      </c>
      <c r="R7">
        <v>30.729036000000001</v>
      </c>
      <c r="S7">
        <v>14.949820000000001</v>
      </c>
      <c r="T7">
        <v>0</v>
      </c>
      <c r="U7">
        <v>404.95058999999998</v>
      </c>
      <c r="V7">
        <v>17.280290000000001</v>
      </c>
      <c r="W7">
        <v>41.674799</v>
      </c>
      <c r="X7">
        <v>142.64760899999999</v>
      </c>
      <c r="Y7">
        <v>0</v>
      </c>
      <c r="Z7">
        <v>12.611227</v>
      </c>
      <c r="AA7">
        <v>0</v>
      </c>
      <c r="AB7">
        <v>0</v>
      </c>
      <c r="AC7">
        <v>0</v>
      </c>
      <c r="AD7">
        <v>0</v>
      </c>
      <c r="AE7">
        <v>15.93505</v>
      </c>
      <c r="AF7">
        <v>8.5811580000000003</v>
      </c>
      <c r="AG7">
        <v>41.103689000000003</v>
      </c>
      <c r="AH7">
        <v>0</v>
      </c>
      <c r="AI7">
        <v>0</v>
      </c>
      <c r="AJ7">
        <v>0</v>
      </c>
      <c r="AK7">
        <v>52.152728000000003</v>
      </c>
      <c r="AL7">
        <v>76.756805</v>
      </c>
      <c r="AM7">
        <v>15.282514000000001</v>
      </c>
      <c r="AN7">
        <v>0.647455</v>
      </c>
      <c r="AO7">
        <v>0</v>
      </c>
      <c r="AP7">
        <v>5.6981440000000001</v>
      </c>
      <c r="AQ7">
        <v>0</v>
      </c>
      <c r="AR7">
        <v>33.094608000000001</v>
      </c>
      <c r="AS7">
        <v>31.479562999999999</v>
      </c>
      <c r="AT7">
        <v>14.19556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2001.4188140000001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362.74104</v>
      </c>
      <c r="L8">
        <v>233.047</v>
      </c>
      <c r="M8">
        <v>88.963999999999999</v>
      </c>
      <c r="N8">
        <v>96.255179999999996</v>
      </c>
      <c r="O8">
        <v>119.584659</v>
      </c>
      <c r="P8">
        <v>134.71277000000001</v>
      </c>
      <c r="Q8">
        <v>6.3435199999999998</v>
      </c>
      <c r="R8">
        <v>30.729036000000001</v>
      </c>
      <c r="S8">
        <v>14.949820000000001</v>
      </c>
      <c r="T8">
        <v>0</v>
      </c>
      <c r="U8">
        <v>404.95058999999998</v>
      </c>
      <c r="V8">
        <v>17.280290000000001</v>
      </c>
      <c r="W8">
        <v>41.674799</v>
      </c>
      <c r="X8">
        <v>142.64760899999999</v>
      </c>
      <c r="Y8">
        <v>0</v>
      </c>
      <c r="Z8">
        <v>12.611227</v>
      </c>
      <c r="AA8">
        <v>0</v>
      </c>
      <c r="AB8">
        <v>0</v>
      </c>
      <c r="AC8">
        <v>0</v>
      </c>
      <c r="AD8">
        <v>0</v>
      </c>
      <c r="AE8">
        <v>15.93505</v>
      </c>
      <c r="AF8">
        <v>8.5811580000000003</v>
      </c>
      <c r="AG8">
        <v>41.103689000000003</v>
      </c>
      <c r="AH8">
        <v>0</v>
      </c>
      <c r="AI8">
        <v>0</v>
      </c>
      <c r="AJ8">
        <v>0</v>
      </c>
      <c r="AK8">
        <v>52.152728000000003</v>
      </c>
      <c r="AL8">
        <v>26.967696</v>
      </c>
      <c r="AM8">
        <v>15.282514000000001</v>
      </c>
      <c r="AN8">
        <v>0.647455</v>
      </c>
      <c r="AO8">
        <v>0</v>
      </c>
      <c r="AP8">
        <v>5.6981440000000001</v>
      </c>
      <c r="AQ8">
        <v>0</v>
      </c>
      <c r="AR8">
        <v>33.094608000000001</v>
      </c>
      <c r="AS8">
        <v>31.479562999999999</v>
      </c>
      <c r="AT8">
        <v>15.45266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1952.8868049999999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362.74104</v>
      </c>
      <c r="L9">
        <v>233.047</v>
      </c>
      <c r="M9">
        <v>88.963999999999999</v>
      </c>
      <c r="N9">
        <v>96.255179999999996</v>
      </c>
      <c r="O9">
        <v>119.584659</v>
      </c>
      <c r="P9">
        <v>134.71277000000001</v>
      </c>
      <c r="Q9">
        <v>6.3435199999999998</v>
      </c>
      <c r="R9">
        <v>30.729036000000001</v>
      </c>
      <c r="S9">
        <v>14.949820000000001</v>
      </c>
      <c r="T9">
        <v>0</v>
      </c>
      <c r="U9">
        <v>404.95058999999998</v>
      </c>
      <c r="V9">
        <v>17.280290000000001</v>
      </c>
      <c r="W9">
        <v>41.674799</v>
      </c>
      <c r="X9">
        <v>142.64760899999999</v>
      </c>
      <c r="Y9">
        <v>0</v>
      </c>
      <c r="Z9">
        <v>12.611227</v>
      </c>
      <c r="AA9">
        <v>0</v>
      </c>
      <c r="AB9">
        <v>0</v>
      </c>
      <c r="AC9">
        <v>0</v>
      </c>
      <c r="AD9">
        <v>0</v>
      </c>
      <c r="AE9">
        <v>15.93505</v>
      </c>
      <c r="AF9">
        <v>8.5811580000000003</v>
      </c>
      <c r="AG9">
        <v>41.103689000000003</v>
      </c>
      <c r="AH9">
        <v>0</v>
      </c>
      <c r="AI9">
        <v>0</v>
      </c>
      <c r="AJ9">
        <v>0</v>
      </c>
      <c r="AK9">
        <v>52.152728000000003</v>
      </c>
      <c r="AL9">
        <v>24.720388</v>
      </c>
      <c r="AM9">
        <v>15.282514000000001</v>
      </c>
      <c r="AN9">
        <v>0.647455</v>
      </c>
      <c r="AO9">
        <v>0</v>
      </c>
      <c r="AP9">
        <v>5.6981440000000001</v>
      </c>
      <c r="AQ9">
        <v>0</v>
      </c>
      <c r="AR9">
        <v>33.094608000000001</v>
      </c>
      <c r="AS9">
        <v>31.479562999999999</v>
      </c>
      <c r="AT9">
        <v>16.477679999999999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1951.6645169999999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362.74104</v>
      </c>
      <c r="L10">
        <v>233.047</v>
      </c>
      <c r="M10">
        <v>88.963999999999999</v>
      </c>
      <c r="N10">
        <v>96.255179999999996</v>
      </c>
      <c r="O10">
        <v>119.584659</v>
      </c>
      <c r="P10">
        <v>134.71277000000001</v>
      </c>
      <c r="Q10">
        <v>6.3435199999999998</v>
      </c>
      <c r="R10">
        <v>30.729036000000001</v>
      </c>
      <c r="S10">
        <v>14.949820000000001</v>
      </c>
      <c r="T10">
        <v>0</v>
      </c>
      <c r="U10">
        <v>404.95058999999998</v>
      </c>
      <c r="V10">
        <v>15.089648</v>
      </c>
      <c r="W10">
        <v>41.674799</v>
      </c>
      <c r="X10">
        <v>142.64760899999999</v>
      </c>
      <c r="Y10">
        <v>0</v>
      </c>
      <c r="Z10">
        <v>12.611227</v>
      </c>
      <c r="AA10">
        <v>0</v>
      </c>
      <c r="AB10">
        <v>0</v>
      </c>
      <c r="AC10">
        <v>0</v>
      </c>
      <c r="AD10">
        <v>0</v>
      </c>
      <c r="AE10">
        <v>15.93505</v>
      </c>
      <c r="AF10">
        <v>8.5811580000000003</v>
      </c>
      <c r="AG10">
        <v>41.103689000000003</v>
      </c>
      <c r="AH10">
        <v>0</v>
      </c>
      <c r="AI10">
        <v>0</v>
      </c>
      <c r="AJ10">
        <v>0</v>
      </c>
      <c r="AK10">
        <v>52.152728000000003</v>
      </c>
      <c r="AL10">
        <v>24.720388</v>
      </c>
      <c r="AM10">
        <v>15.282514000000001</v>
      </c>
      <c r="AN10">
        <v>0.647455</v>
      </c>
      <c r="AO10">
        <v>0</v>
      </c>
      <c r="AP10">
        <v>0</v>
      </c>
      <c r="AQ10">
        <v>0</v>
      </c>
      <c r="AR10">
        <v>33.094608000000001</v>
      </c>
      <c r="AS10">
        <v>31.479562999999999</v>
      </c>
      <c r="AT10">
        <v>16.100549999999998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1943.3986009999999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362.74104</v>
      </c>
      <c r="L11">
        <v>233.047</v>
      </c>
      <c r="M11">
        <v>88.963999999999999</v>
      </c>
      <c r="N11">
        <v>96.255179999999996</v>
      </c>
      <c r="O11">
        <v>119.584659</v>
      </c>
      <c r="P11">
        <v>134.71277000000001</v>
      </c>
      <c r="Q11">
        <v>6.3435199999999998</v>
      </c>
      <c r="R11">
        <v>30.729036000000001</v>
      </c>
      <c r="S11">
        <v>14.949820000000001</v>
      </c>
      <c r="T11">
        <v>0</v>
      </c>
      <c r="U11">
        <v>404.95058999999998</v>
      </c>
      <c r="V11">
        <v>15.089648</v>
      </c>
      <c r="W11">
        <v>41.674799</v>
      </c>
      <c r="X11">
        <v>142.64760899999999</v>
      </c>
      <c r="Y11">
        <v>0</v>
      </c>
      <c r="Z11">
        <v>6.3056140000000003</v>
      </c>
      <c r="AA11">
        <v>0</v>
      </c>
      <c r="AB11">
        <v>0</v>
      </c>
      <c r="AC11">
        <v>0</v>
      </c>
      <c r="AD11">
        <v>0</v>
      </c>
      <c r="AE11">
        <v>15.93505</v>
      </c>
      <c r="AF11">
        <v>8.5811580000000003</v>
      </c>
      <c r="AG11">
        <v>41.103689000000003</v>
      </c>
      <c r="AH11">
        <v>0</v>
      </c>
      <c r="AI11">
        <v>0</v>
      </c>
      <c r="AJ11">
        <v>0</v>
      </c>
      <c r="AK11">
        <v>52.152728000000003</v>
      </c>
      <c r="AL11">
        <v>24.720388</v>
      </c>
      <c r="AM11">
        <v>15.282514000000001</v>
      </c>
      <c r="AN11">
        <v>0.647455</v>
      </c>
      <c r="AO11">
        <v>0</v>
      </c>
      <c r="AP11">
        <v>0</v>
      </c>
      <c r="AQ11">
        <v>0</v>
      </c>
      <c r="AR11">
        <v>33.094608000000001</v>
      </c>
      <c r="AS11">
        <v>31.479562999999999</v>
      </c>
      <c r="AT11">
        <v>16.497019999999999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1937.489458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362.74104</v>
      </c>
      <c r="L12">
        <v>233.047</v>
      </c>
      <c r="M12">
        <v>88.963999999999999</v>
      </c>
      <c r="N12">
        <v>96.255179999999996</v>
      </c>
      <c r="O12">
        <v>119.584659</v>
      </c>
      <c r="P12">
        <v>134.71277000000001</v>
      </c>
      <c r="Q12">
        <v>6.3435199999999998</v>
      </c>
      <c r="R12">
        <v>30.729036000000001</v>
      </c>
      <c r="S12">
        <v>14.949820000000001</v>
      </c>
      <c r="T12">
        <v>0</v>
      </c>
      <c r="U12">
        <v>404.95058999999998</v>
      </c>
      <c r="V12">
        <v>15.089648</v>
      </c>
      <c r="W12">
        <v>41.674799</v>
      </c>
      <c r="X12">
        <v>142.64760899999999</v>
      </c>
      <c r="Y12">
        <v>0</v>
      </c>
      <c r="Z12">
        <v>6.3056140000000003</v>
      </c>
      <c r="AA12">
        <v>0</v>
      </c>
      <c r="AB12">
        <v>0</v>
      </c>
      <c r="AC12">
        <v>0</v>
      </c>
      <c r="AD12">
        <v>0</v>
      </c>
      <c r="AE12">
        <v>15.93505</v>
      </c>
      <c r="AF12">
        <v>8.5811580000000003</v>
      </c>
      <c r="AG12">
        <v>41.103689000000003</v>
      </c>
      <c r="AH12">
        <v>0</v>
      </c>
      <c r="AI12">
        <v>0</v>
      </c>
      <c r="AJ12">
        <v>0</v>
      </c>
      <c r="AK12">
        <v>52.152728000000003</v>
      </c>
      <c r="AL12">
        <v>24.720388</v>
      </c>
      <c r="AM12">
        <v>15.282514000000001</v>
      </c>
      <c r="AN12">
        <v>0.647455</v>
      </c>
      <c r="AO12">
        <v>0</v>
      </c>
      <c r="AP12">
        <v>0</v>
      </c>
      <c r="AQ12">
        <v>0</v>
      </c>
      <c r="AR12">
        <v>33.094608000000001</v>
      </c>
      <c r="AS12">
        <v>31.479562999999999</v>
      </c>
      <c r="AT12">
        <v>14.87246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1935.864898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362.74104</v>
      </c>
      <c r="L13">
        <v>233.047</v>
      </c>
      <c r="M13">
        <v>88.963999999999999</v>
      </c>
      <c r="N13">
        <v>96.255179999999996</v>
      </c>
      <c r="O13">
        <v>119.584659</v>
      </c>
      <c r="P13">
        <v>134.71277000000001</v>
      </c>
      <c r="Q13">
        <v>6.3435199999999998</v>
      </c>
      <c r="R13">
        <v>30.729036000000001</v>
      </c>
      <c r="S13">
        <v>14.949820000000001</v>
      </c>
      <c r="T13">
        <v>0</v>
      </c>
      <c r="U13">
        <v>404.95058999999998</v>
      </c>
      <c r="V13">
        <v>15.089648</v>
      </c>
      <c r="W13">
        <v>41.674799</v>
      </c>
      <c r="X13">
        <v>142.64760899999999</v>
      </c>
      <c r="Y13">
        <v>0</v>
      </c>
      <c r="Z13">
        <v>6.3056140000000003</v>
      </c>
      <c r="AA13">
        <v>0</v>
      </c>
      <c r="AB13">
        <v>0</v>
      </c>
      <c r="AC13">
        <v>0</v>
      </c>
      <c r="AD13">
        <v>0</v>
      </c>
      <c r="AE13">
        <v>15.93505</v>
      </c>
      <c r="AF13">
        <v>8.5811580000000003</v>
      </c>
      <c r="AG13">
        <v>41.103689000000003</v>
      </c>
      <c r="AH13">
        <v>0</v>
      </c>
      <c r="AI13">
        <v>0</v>
      </c>
      <c r="AJ13">
        <v>0</v>
      </c>
      <c r="AK13">
        <v>52.152728000000003</v>
      </c>
      <c r="AL13">
        <v>24.720388</v>
      </c>
      <c r="AM13">
        <v>15.282514000000001</v>
      </c>
      <c r="AN13">
        <v>0.647455</v>
      </c>
      <c r="AO13">
        <v>0</v>
      </c>
      <c r="AP13">
        <v>0</v>
      </c>
      <c r="AQ13">
        <v>0</v>
      </c>
      <c r="AR13">
        <v>39.500016000000002</v>
      </c>
      <c r="AS13">
        <v>31.479562999999999</v>
      </c>
      <c r="AT13">
        <v>14.495329999999999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1941.8931759999998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362.74104</v>
      </c>
      <c r="L14">
        <v>233.047</v>
      </c>
      <c r="M14">
        <v>88.963999999999999</v>
      </c>
      <c r="N14">
        <v>96.255179999999996</v>
      </c>
      <c r="O14">
        <v>119.584659</v>
      </c>
      <c r="P14">
        <v>134.71277000000001</v>
      </c>
      <c r="Q14">
        <v>6.3435199999999998</v>
      </c>
      <c r="R14">
        <v>30.729036000000001</v>
      </c>
      <c r="S14">
        <v>14.949820000000001</v>
      </c>
      <c r="T14">
        <v>0</v>
      </c>
      <c r="U14">
        <v>404.95058999999998</v>
      </c>
      <c r="V14">
        <v>15.089648</v>
      </c>
      <c r="W14">
        <v>41.674799</v>
      </c>
      <c r="X14">
        <v>142.64760899999999</v>
      </c>
      <c r="Y14">
        <v>0</v>
      </c>
      <c r="Z14">
        <v>6.3056140000000003</v>
      </c>
      <c r="AA14">
        <v>0</v>
      </c>
      <c r="AB14">
        <v>0</v>
      </c>
      <c r="AC14">
        <v>0</v>
      </c>
      <c r="AD14">
        <v>0</v>
      </c>
      <c r="AE14">
        <v>15.93505</v>
      </c>
      <c r="AF14">
        <v>8.5811580000000003</v>
      </c>
      <c r="AG14">
        <v>41.103689000000003</v>
      </c>
      <c r="AH14">
        <v>0</v>
      </c>
      <c r="AI14">
        <v>0</v>
      </c>
      <c r="AJ14">
        <v>0</v>
      </c>
      <c r="AK14">
        <v>52.152728000000003</v>
      </c>
      <c r="AL14">
        <v>24.720388</v>
      </c>
      <c r="AM14">
        <v>15.282514000000001</v>
      </c>
      <c r="AN14">
        <v>0.647455</v>
      </c>
      <c r="AO14">
        <v>0</v>
      </c>
      <c r="AP14">
        <v>0</v>
      </c>
      <c r="AQ14">
        <v>0</v>
      </c>
      <c r="AR14">
        <v>39.500016000000002</v>
      </c>
      <c r="AS14">
        <v>31.479562999999999</v>
      </c>
      <c r="AT14">
        <v>14.408300000000001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1941.8061459999999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362.74104</v>
      </c>
      <c r="L15">
        <v>233.047</v>
      </c>
      <c r="M15">
        <v>79.293999999999997</v>
      </c>
      <c r="N15">
        <v>96.255179999999996</v>
      </c>
      <c r="O15">
        <v>119.584659</v>
      </c>
      <c r="P15">
        <v>134.71277000000001</v>
      </c>
      <c r="Q15">
        <v>6.3435199999999998</v>
      </c>
      <c r="R15">
        <v>30.729036000000001</v>
      </c>
      <c r="S15">
        <v>14.949820000000001</v>
      </c>
      <c r="T15">
        <v>0</v>
      </c>
      <c r="U15">
        <v>404.95058999999998</v>
      </c>
      <c r="V15">
        <v>15.089648</v>
      </c>
      <c r="W15">
        <v>41.674799</v>
      </c>
      <c r="X15">
        <v>142.64760899999999</v>
      </c>
      <c r="Y15">
        <v>0</v>
      </c>
      <c r="Z15">
        <v>6.3056140000000003</v>
      </c>
      <c r="AA15">
        <v>0</v>
      </c>
      <c r="AB15">
        <v>0</v>
      </c>
      <c r="AC15">
        <v>0</v>
      </c>
      <c r="AD15">
        <v>0</v>
      </c>
      <c r="AE15">
        <v>15.93505</v>
      </c>
      <c r="AF15">
        <v>8.5811580000000003</v>
      </c>
      <c r="AG15">
        <v>41.103689000000003</v>
      </c>
      <c r="AH15">
        <v>22.619</v>
      </c>
      <c r="AI15">
        <v>0</v>
      </c>
      <c r="AJ15">
        <v>0</v>
      </c>
      <c r="AK15">
        <v>52.152728000000003</v>
      </c>
      <c r="AL15">
        <v>24.720388</v>
      </c>
      <c r="AM15">
        <v>15.282514000000001</v>
      </c>
      <c r="AN15">
        <v>0.647455</v>
      </c>
      <c r="AO15">
        <v>0</v>
      </c>
      <c r="AP15">
        <v>0</v>
      </c>
      <c r="AQ15">
        <v>0</v>
      </c>
      <c r="AR15">
        <v>33.094608000000001</v>
      </c>
      <c r="AS15">
        <v>29.918593000000001</v>
      </c>
      <c r="AT15">
        <v>17.280290000000001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1949.6607579999998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362.74104</v>
      </c>
      <c r="L16">
        <v>233.047</v>
      </c>
      <c r="M16">
        <v>79.293999999999997</v>
      </c>
      <c r="N16">
        <v>96.255179999999996</v>
      </c>
      <c r="O16">
        <v>119.584659</v>
      </c>
      <c r="P16">
        <v>134.71277000000001</v>
      </c>
      <c r="Q16">
        <v>6.3435199999999998</v>
      </c>
      <c r="R16">
        <v>30.729036000000001</v>
      </c>
      <c r="S16">
        <v>14.949820000000001</v>
      </c>
      <c r="T16">
        <v>0</v>
      </c>
      <c r="U16">
        <v>404.95058999999998</v>
      </c>
      <c r="V16">
        <v>15.089648</v>
      </c>
      <c r="W16">
        <v>41.674799</v>
      </c>
      <c r="X16">
        <v>142.64760899999999</v>
      </c>
      <c r="Y16">
        <v>0</v>
      </c>
      <c r="Z16">
        <v>6.3056140000000003</v>
      </c>
      <c r="AA16">
        <v>0</v>
      </c>
      <c r="AB16">
        <v>0</v>
      </c>
      <c r="AC16">
        <v>9.3584709999999998</v>
      </c>
      <c r="AD16">
        <v>0</v>
      </c>
      <c r="AE16">
        <v>15.93505</v>
      </c>
      <c r="AF16">
        <v>8.5811580000000003</v>
      </c>
      <c r="AG16">
        <v>41.103689000000003</v>
      </c>
      <c r="AH16">
        <v>45.238000999999997</v>
      </c>
      <c r="AI16">
        <v>0</v>
      </c>
      <c r="AJ16">
        <v>0</v>
      </c>
      <c r="AK16">
        <v>52.152728000000003</v>
      </c>
      <c r="AL16">
        <v>24.720388</v>
      </c>
      <c r="AM16">
        <v>15.282514000000001</v>
      </c>
      <c r="AN16">
        <v>0.647455</v>
      </c>
      <c r="AO16">
        <v>0</v>
      </c>
      <c r="AP16">
        <v>0</v>
      </c>
      <c r="AQ16">
        <v>0</v>
      </c>
      <c r="AR16">
        <v>33.094608000000001</v>
      </c>
      <c r="AS16">
        <v>29.918593000000001</v>
      </c>
      <c r="AT16">
        <v>17.270620000000001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1981.6285599999999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362.74104</v>
      </c>
      <c r="L17">
        <v>233.047</v>
      </c>
      <c r="M17">
        <v>79.293999999999997</v>
      </c>
      <c r="N17">
        <v>96.255179999999996</v>
      </c>
      <c r="O17">
        <v>119.584659</v>
      </c>
      <c r="P17">
        <v>134.71277000000001</v>
      </c>
      <c r="Q17">
        <v>6.3435199999999998</v>
      </c>
      <c r="R17">
        <v>30.729036000000001</v>
      </c>
      <c r="S17">
        <v>14.949820000000001</v>
      </c>
      <c r="T17">
        <v>0</v>
      </c>
      <c r="U17">
        <v>404.95058999999998</v>
      </c>
      <c r="V17">
        <v>15.089648</v>
      </c>
      <c r="W17">
        <v>41.674799</v>
      </c>
      <c r="X17">
        <v>142.64760899999999</v>
      </c>
      <c r="Y17">
        <v>0</v>
      </c>
      <c r="Z17">
        <v>12.611227</v>
      </c>
      <c r="AA17">
        <v>0</v>
      </c>
      <c r="AB17">
        <v>0</v>
      </c>
      <c r="AC17">
        <v>9.3584709999999998</v>
      </c>
      <c r="AD17">
        <v>0</v>
      </c>
      <c r="AE17">
        <v>15.93505</v>
      </c>
      <c r="AF17">
        <v>8.5811580000000003</v>
      </c>
      <c r="AG17">
        <v>41.103689000000003</v>
      </c>
      <c r="AH17">
        <v>45.238000999999997</v>
      </c>
      <c r="AI17">
        <v>0</v>
      </c>
      <c r="AJ17">
        <v>0</v>
      </c>
      <c r="AK17">
        <v>52.152728000000003</v>
      </c>
      <c r="AL17">
        <v>24.720388</v>
      </c>
      <c r="AM17">
        <v>15.282514000000001</v>
      </c>
      <c r="AN17">
        <v>0.647455</v>
      </c>
      <c r="AO17">
        <v>0</v>
      </c>
      <c r="AP17">
        <v>0</v>
      </c>
      <c r="AQ17">
        <v>0</v>
      </c>
      <c r="AR17">
        <v>33.094608000000001</v>
      </c>
      <c r="AS17">
        <v>29.918593000000001</v>
      </c>
      <c r="AT17">
        <v>19.34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1990.0035529999998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362.74104</v>
      </c>
      <c r="L18">
        <v>233.047</v>
      </c>
      <c r="M18">
        <v>79.293999999999997</v>
      </c>
      <c r="N18">
        <v>96.255179999999996</v>
      </c>
      <c r="O18">
        <v>119.584659</v>
      </c>
      <c r="P18">
        <v>134.71277000000001</v>
      </c>
      <c r="Q18">
        <v>6.3435199999999998</v>
      </c>
      <c r="R18">
        <v>30.729036000000001</v>
      </c>
      <c r="S18">
        <v>14.949820000000001</v>
      </c>
      <c r="T18">
        <v>0</v>
      </c>
      <c r="U18">
        <v>404.95058999999998</v>
      </c>
      <c r="V18">
        <v>15.089648</v>
      </c>
      <c r="W18">
        <v>41.674799</v>
      </c>
      <c r="X18">
        <v>142.64760899999999</v>
      </c>
      <c r="Y18">
        <v>0</v>
      </c>
      <c r="Z18">
        <v>12.611227</v>
      </c>
      <c r="AA18">
        <v>0</v>
      </c>
      <c r="AB18">
        <v>12.735429</v>
      </c>
      <c r="AC18">
        <v>9.3584709999999998</v>
      </c>
      <c r="AD18">
        <v>0</v>
      </c>
      <c r="AE18">
        <v>15.93505</v>
      </c>
      <c r="AF18">
        <v>8.5811580000000003</v>
      </c>
      <c r="AG18">
        <v>41.103689000000003</v>
      </c>
      <c r="AH18">
        <v>45.238000999999997</v>
      </c>
      <c r="AI18">
        <v>0</v>
      </c>
      <c r="AJ18">
        <v>0</v>
      </c>
      <c r="AK18">
        <v>52.152728000000003</v>
      </c>
      <c r="AL18">
        <v>24.720388</v>
      </c>
      <c r="AM18">
        <v>15.282514000000001</v>
      </c>
      <c r="AN18">
        <v>0.647455</v>
      </c>
      <c r="AO18">
        <v>0</v>
      </c>
      <c r="AP18">
        <v>0</v>
      </c>
      <c r="AQ18">
        <v>0</v>
      </c>
      <c r="AR18">
        <v>33.094608000000001</v>
      </c>
      <c r="AS18">
        <v>29.918593000000001</v>
      </c>
      <c r="AT18">
        <v>19.34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2002.7389819999999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362.74104</v>
      </c>
      <c r="L19">
        <v>233.047</v>
      </c>
      <c r="M19">
        <v>79.293999999999997</v>
      </c>
      <c r="N19">
        <v>96.255179999999996</v>
      </c>
      <c r="O19">
        <v>119.584659</v>
      </c>
      <c r="P19">
        <v>134.71277000000001</v>
      </c>
      <c r="Q19">
        <v>6.3435199999999998</v>
      </c>
      <c r="R19">
        <v>30.729036000000001</v>
      </c>
      <c r="S19">
        <v>14.949820000000001</v>
      </c>
      <c r="T19">
        <v>0</v>
      </c>
      <c r="U19">
        <v>404.95058999999998</v>
      </c>
      <c r="V19">
        <v>15.089648</v>
      </c>
      <c r="W19">
        <v>41.674799</v>
      </c>
      <c r="X19">
        <v>142.64760899999999</v>
      </c>
      <c r="Y19">
        <v>0</v>
      </c>
      <c r="Z19">
        <v>12.611227</v>
      </c>
      <c r="AA19">
        <v>0</v>
      </c>
      <c r="AB19">
        <v>12.735429</v>
      </c>
      <c r="AC19">
        <v>18.716943000000001</v>
      </c>
      <c r="AD19">
        <v>0</v>
      </c>
      <c r="AE19">
        <v>15.93505</v>
      </c>
      <c r="AF19">
        <v>8.5811580000000003</v>
      </c>
      <c r="AG19">
        <v>41.103689000000003</v>
      </c>
      <c r="AH19">
        <v>45.238000999999997</v>
      </c>
      <c r="AI19">
        <v>0</v>
      </c>
      <c r="AJ19">
        <v>0</v>
      </c>
      <c r="AK19">
        <v>52.152728000000003</v>
      </c>
      <c r="AL19">
        <v>12.360194</v>
      </c>
      <c r="AM19">
        <v>15.282514000000001</v>
      </c>
      <c r="AN19">
        <v>0.647455</v>
      </c>
      <c r="AO19">
        <v>0</v>
      </c>
      <c r="AP19">
        <v>0</v>
      </c>
      <c r="AQ19">
        <v>0</v>
      </c>
      <c r="AR19">
        <v>33.094608000000001</v>
      </c>
      <c r="AS19">
        <v>29.918593000000001</v>
      </c>
      <c r="AT19">
        <v>19.34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1999.7372599999999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362.74104</v>
      </c>
      <c r="L20">
        <v>233.047</v>
      </c>
      <c r="M20">
        <v>79.293999999999997</v>
      </c>
      <c r="N20">
        <v>96.255179999999996</v>
      </c>
      <c r="O20">
        <v>119.584659</v>
      </c>
      <c r="P20">
        <v>134.71277000000001</v>
      </c>
      <c r="Q20">
        <v>8.0760939999999994</v>
      </c>
      <c r="R20">
        <v>30.729036000000001</v>
      </c>
      <c r="S20">
        <v>19.388833999999999</v>
      </c>
      <c r="T20">
        <v>0</v>
      </c>
      <c r="U20">
        <v>404.95058999999998</v>
      </c>
      <c r="V20">
        <v>15.089648</v>
      </c>
      <c r="W20">
        <v>41.674799</v>
      </c>
      <c r="X20">
        <v>142.64760899999999</v>
      </c>
      <c r="Y20">
        <v>0</v>
      </c>
      <c r="Z20">
        <v>12.611227</v>
      </c>
      <c r="AA20">
        <v>13.585730999999999</v>
      </c>
      <c r="AB20">
        <v>12.735429</v>
      </c>
      <c r="AC20">
        <v>18.716943000000001</v>
      </c>
      <c r="AD20">
        <v>0</v>
      </c>
      <c r="AE20">
        <v>15.93505</v>
      </c>
      <c r="AF20">
        <v>8.5811580000000003</v>
      </c>
      <c r="AG20">
        <v>41.103689000000003</v>
      </c>
      <c r="AH20">
        <v>45.238000999999997</v>
      </c>
      <c r="AI20">
        <v>0</v>
      </c>
      <c r="AJ20">
        <v>0</v>
      </c>
      <c r="AK20">
        <v>52.152728000000003</v>
      </c>
      <c r="AL20">
        <v>12.360194</v>
      </c>
      <c r="AM20">
        <v>15.282514000000001</v>
      </c>
      <c r="AN20">
        <v>0.647455</v>
      </c>
      <c r="AO20">
        <v>0</v>
      </c>
      <c r="AP20">
        <v>0</v>
      </c>
      <c r="AQ20">
        <v>0</v>
      </c>
      <c r="AR20">
        <v>33.094608000000001</v>
      </c>
      <c r="AS20">
        <v>29.918593000000001</v>
      </c>
      <c r="AT20">
        <v>19.34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2019.4945789999999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362.74104</v>
      </c>
      <c r="L21">
        <v>235.94800000000001</v>
      </c>
      <c r="M21">
        <v>79.293999999999997</v>
      </c>
      <c r="N21">
        <v>96.255179999999996</v>
      </c>
      <c r="O21">
        <v>119.584659</v>
      </c>
      <c r="P21">
        <v>134.71277000000001</v>
      </c>
      <c r="Q21">
        <v>8.0760939999999994</v>
      </c>
      <c r="R21">
        <v>30.729036000000001</v>
      </c>
      <c r="S21">
        <v>19.388833999999999</v>
      </c>
      <c r="T21">
        <v>0</v>
      </c>
      <c r="U21">
        <v>404.95058999999998</v>
      </c>
      <c r="V21">
        <v>15.089648</v>
      </c>
      <c r="W21">
        <v>41.674799</v>
      </c>
      <c r="X21">
        <v>142.64760899999999</v>
      </c>
      <c r="Y21">
        <v>0</v>
      </c>
      <c r="Z21">
        <v>12.611227</v>
      </c>
      <c r="AA21">
        <v>13.585730999999999</v>
      </c>
      <c r="AB21">
        <v>25.470856999999999</v>
      </c>
      <c r="AC21">
        <v>18.716943000000001</v>
      </c>
      <c r="AD21">
        <v>0</v>
      </c>
      <c r="AE21">
        <v>15.93505</v>
      </c>
      <c r="AF21">
        <v>8.5811580000000003</v>
      </c>
      <c r="AG21">
        <v>41.103689000000003</v>
      </c>
      <c r="AH21">
        <v>45.238000999999997</v>
      </c>
      <c r="AI21">
        <v>0</v>
      </c>
      <c r="AJ21">
        <v>0</v>
      </c>
      <c r="AK21">
        <v>52.152728000000003</v>
      </c>
      <c r="AL21">
        <v>24.720388</v>
      </c>
      <c r="AM21">
        <v>15.282514000000001</v>
      </c>
      <c r="AN21">
        <v>0.647455</v>
      </c>
      <c r="AO21">
        <v>0</v>
      </c>
      <c r="AP21">
        <v>0</v>
      </c>
      <c r="AQ21">
        <v>0</v>
      </c>
      <c r="AR21">
        <v>33.094608000000001</v>
      </c>
      <c r="AS21">
        <v>29.918593000000001</v>
      </c>
      <c r="AT21">
        <v>19.34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2047.4912009999996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362.74104</v>
      </c>
      <c r="L22">
        <v>235.94800000000001</v>
      </c>
      <c r="M22">
        <v>79.293999999999997</v>
      </c>
      <c r="N22">
        <v>96.255179999999996</v>
      </c>
      <c r="O22">
        <v>119.584659</v>
      </c>
      <c r="P22">
        <v>134.71277000000001</v>
      </c>
      <c r="Q22">
        <v>8.0760939999999994</v>
      </c>
      <c r="R22">
        <v>30.729036000000001</v>
      </c>
      <c r="S22">
        <v>19.388833999999999</v>
      </c>
      <c r="T22">
        <v>0</v>
      </c>
      <c r="U22">
        <v>404.95058999999998</v>
      </c>
      <c r="V22">
        <v>15.089648</v>
      </c>
      <c r="W22">
        <v>41.674799</v>
      </c>
      <c r="X22">
        <v>142.64760899999999</v>
      </c>
      <c r="Y22">
        <v>0</v>
      </c>
      <c r="Z22">
        <v>12.611227</v>
      </c>
      <c r="AA22">
        <v>27.171461999999998</v>
      </c>
      <c r="AB22">
        <v>25.470856999999999</v>
      </c>
      <c r="AC22">
        <v>18.716943000000001</v>
      </c>
      <c r="AD22">
        <v>0</v>
      </c>
      <c r="AE22">
        <v>15.93505</v>
      </c>
      <c r="AF22">
        <v>8.5811580000000003</v>
      </c>
      <c r="AG22">
        <v>41.103689000000003</v>
      </c>
      <c r="AH22">
        <v>45.238000999999997</v>
      </c>
      <c r="AI22">
        <v>0</v>
      </c>
      <c r="AJ22">
        <v>0</v>
      </c>
      <c r="AK22">
        <v>52.152728000000003</v>
      </c>
      <c r="AL22">
        <v>24.720388</v>
      </c>
      <c r="AM22">
        <v>15.282514000000001</v>
      </c>
      <c r="AN22">
        <v>0.647455</v>
      </c>
      <c r="AO22">
        <v>0</v>
      </c>
      <c r="AP22">
        <v>0</v>
      </c>
      <c r="AQ22">
        <v>0</v>
      </c>
      <c r="AR22">
        <v>33.094608000000001</v>
      </c>
      <c r="AS22">
        <v>29.918593000000001</v>
      </c>
      <c r="AT22">
        <v>19.34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2061.0769319999999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420.76103999999998</v>
      </c>
      <c r="L23">
        <v>235.94800000000001</v>
      </c>
      <c r="M23">
        <v>79.293999999999997</v>
      </c>
      <c r="N23">
        <v>96.255179999999996</v>
      </c>
      <c r="O23">
        <v>119.584659</v>
      </c>
      <c r="P23">
        <v>134.71277000000001</v>
      </c>
      <c r="Q23">
        <v>8.0760939999999994</v>
      </c>
      <c r="R23">
        <v>30.729036000000001</v>
      </c>
      <c r="S23">
        <v>19.388833999999999</v>
      </c>
      <c r="T23">
        <v>0</v>
      </c>
      <c r="U23">
        <v>404.95058999999998</v>
      </c>
      <c r="V23">
        <v>15.199517</v>
      </c>
      <c r="W23">
        <v>44.363779999999998</v>
      </c>
      <c r="X23">
        <v>142.64760899999999</v>
      </c>
      <c r="Y23">
        <v>0</v>
      </c>
      <c r="Z23">
        <v>12.611227</v>
      </c>
      <c r="AA23">
        <v>27.171461999999998</v>
      </c>
      <c r="AB23">
        <v>25.470856999999999</v>
      </c>
      <c r="AC23">
        <v>18.716943000000001</v>
      </c>
      <c r="AD23">
        <v>0</v>
      </c>
      <c r="AE23">
        <v>15.93505</v>
      </c>
      <c r="AF23">
        <v>8.5811580000000003</v>
      </c>
      <c r="AG23">
        <v>41.103689000000003</v>
      </c>
      <c r="AH23">
        <v>45.238000999999997</v>
      </c>
      <c r="AI23">
        <v>0</v>
      </c>
      <c r="AJ23">
        <v>0</v>
      </c>
      <c r="AK23">
        <v>52.152728000000003</v>
      </c>
      <c r="AL23">
        <v>24.720388</v>
      </c>
      <c r="AM23">
        <v>15.282514000000001</v>
      </c>
      <c r="AN23">
        <v>0.647455</v>
      </c>
      <c r="AO23">
        <v>0</v>
      </c>
      <c r="AP23">
        <v>0</v>
      </c>
      <c r="AQ23">
        <v>11.514068999999999</v>
      </c>
      <c r="AR23">
        <v>39.500016000000002</v>
      </c>
      <c r="AS23">
        <v>29.918593000000001</v>
      </c>
      <c r="AT23">
        <v>19.34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2139.8152589999995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459.44103999999999</v>
      </c>
      <c r="L24">
        <v>235.94800000000001</v>
      </c>
      <c r="M24">
        <v>79.293999999999997</v>
      </c>
      <c r="N24">
        <v>96.255179999999996</v>
      </c>
      <c r="O24">
        <v>119.584659</v>
      </c>
      <c r="P24">
        <v>134.71277000000001</v>
      </c>
      <c r="Q24">
        <v>8.0760939999999994</v>
      </c>
      <c r="R24">
        <v>30.729036000000001</v>
      </c>
      <c r="S24">
        <v>19.388833999999999</v>
      </c>
      <c r="T24">
        <v>0</v>
      </c>
      <c r="U24">
        <v>404.95058999999998</v>
      </c>
      <c r="V24">
        <v>17.399837999999999</v>
      </c>
      <c r="W24">
        <v>44.867910000000002</v>
      </c>
      <c r="X24">
        <v>142.64760899999999</v>
      </c>
      <c r="Y24">
        <v>0</v>
      </c>
      <c r="Z24">
        <v>6.3056140000000003</v>
      </c>
      <c r="AA24">
        <v>33.425756999999997</v>
      </c>
      <c r="AB24">
        <v>25.470856999999999</v>
      </c>
      <c r="AC24">
        <v>18.716943000000001</v>
      </c>
      <c r="AD24">
        <v>0</v>
      </c>
      <c r="AE24">
        <v>15.93505</v>
      </c>
      <c r="AF24">
        <v>8.5811580000000003</v>
      </c>
      <c r="AG24">
        <v>41.103689000000003</v>
      </c>
      <c r="AH24">
        <v>60.164709000000002</v>
      </c>
      <c r="AI24">
        <v>0</v>
      </c>
      <c r="AJ24">
        <v>0</v>
      </c>
      <c r="AK24">
        <v>52.152728000000003</v>
      </c>
      <c r="AL24">
        <v>24.720388</v>
      </c>
      <c r="AM24">
        <v>15.282514000000001</v>
      </c>
      <c r="AN24">
        <v>0.647455</v>
      </c>
      <c r="AO24">
        <v>0</v>
      </c>
      <c r="AP24">
        <v>0</v>
      </c>
      <c r="AQ24">
        <v>11.514068999999999</v>
      </c>
      <c r="AR24">
        <v>39.500016000000002</v>
      </c>
      <c r="AS24">
        <v>29.918593000000001</v>
      </c>
      <c r="AT24">
        <v>19.34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2196.0750999999996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488.45103999999998</v>
      </c>
      <c r="L25">
        <v>235.94800000000001</v>
      </c>
      <c r="M25">
        <v>79.293999999999997</v>
      </c>
      <c r="N25">
        <v>96.255179999999996</v>
      </c>
      <c r="O25">
        <v>119.584659</v>
      </c>
      <c r="P25">
        <v>134.71277000000001</v>
      </c>
      <c r="Q25">
        <v>8.0760939999999994</v>
      </c>
      <c r="R25">
        <v>30.729036000000001</v>
      </c>
      <c r="S25">
        <v>19.388833999999999</v>
      </c>
      <c r="T25">
        <v>0</v>
      </c>
      <c r="U25">
        <v>404.95058999999998</v>
      </c>
      <c r="V25">
        <v>20.045909999999999</v>
      </c>
      <c r="W25">
        <v>44.867910000000002</v>
      </c>
      <c r="X25">
        <v>142.64760899999999</v>
      </c>
      <c r="Y25">
        <v>0</v>
      </c>
      <c r="Z25">
        <v>6.3056140000000003</v>
      </c>
      <c r="AA25">
        <v>40.757193000000001</v>
      </c>
      <c r="AB25">
        <v>25.470856999999999</v>
      </c>
      <c r="AC25">
        <v>18.716943000000001</v>
      </c>
      <c r="AD25">
        <v>0</v>
      </c>
      <c r="AE25">
        <v>15.93505</v>
      </c>
      <c r="AF25">
        <v>8.5811580000000003</v>
      </c>
      <c r="AG25">
        <v>41.103689000000003</v>
      </c>
      <c r="AH25">
        <v>67.857000999999997</v>
      </c>
      <c r="AI25">
        <v>0</v>
      </c>
      <c r="AJ25">
        <v>0</v>
      </c>
      <c r="AK25">
        <v>52.152728000000003</v>
      </c>
      <c r="AL25">
        <v>24.720388</v>
      </c>
      <c r="AM25">
        <v>15.282514000000001</v>
      </c>
      <c r="AN25">
        <v>0.647455</v>
      </c>
      <c r="AO25">
        <v>0</v>
      </c>
      <c r="AP25">
        <v>0</v>
      </c>
      <c r="AQ25">
        <v>11.514068999999999</v>
      </c>
      <c r="AR25">
        <v>33.094608000000001</v>
      </c>
      <c r="AS25">
        <v>29.918593000000001</v>
      </c>
      <c r="AT25">
        <v>19.34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2236.3494919999994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517.46104000000003</v>
      </c>
      <c r="L26">
        <v>235.94800000000001</v>
      </c>
      <c r="M26">
        <v>79.293999999999997</v>
      </c>
      <c r="N26">
        <v>96.255179999999996</v>
      </c>
      <c r="O26">
        <v>119.584659</v>
      </c>
      <c r="P26">
        <v>134.71277000000001</v>
      </c>
      <c r="Q26">
        <v>8.0760939999999994</v>
      </c>
      <c r="R26">
        <v>30.729036000000001</v>
      </c>
      <c r="S26">
        <v>19.388833999999999</v>
      </c>
      <c r="T26">
        <v>0</v>
      </c>
      <c r="U26">
        <v>404.95058999999998</v>
      </c>
      <c r="V26">
        <v>20.045909999999999</v>
      </c>
      <c r="W26">
        <v>44.867910000000002</v>
      </c>
      <c r="X26">
        <v>142.64760899999999</v>
      </c>
      <c r="Y26">
        <v>0</v>
      </c>
      <c r="Z26">
        <v>6.3056140000000003</v>
      </c>
      <c r="AA26">
        <v>40.757193000000001</v>
      </c>
      <c r="AB26">
        <v>25.470856999999999</v>
      </c>
      <c r="AC26">
        <v>18.716943000000001</v>
      </c>
      <c r="AD26">
        <v>8.8141079999999992</v>
      </c>
      <c r="AE26">
        <v>15.93505</v>
      </c>
      <c r="AF26">
        <v>17.162316000000001</v>
      </c>
      <c r="AG26">
        <v>41.103689000000003</v>
      </c>
      <c r="AH26">
        <v>90.476000999999997</v>
      </c>
      <c r="AI26">
        <v>0</v>
      </c>
      <c r="AJ26">
        <v>0</v>
      </c>
      <c r="AK26">
        <v>52.152728000000003</v>
      </c>
      <c r="AL26">
        <v>24.720388</v>
      </c>
      <c r="AM26">
        <v>15.282514000000001</v>
      </c>
      <c r="AN26">
        <v>0.647455</v>
      </c>
      <c r="AO26">
        <v>0</v>
      </c>
      <c r="AP26">
        <v>0</v>
      </c>
      <c r="AQ26">
        <v>34.542206999999998</v>
      </c>
      <c r="AR26">
        <v>33.094608000000001</v>
      </c>
      <c r="AS26">
        <v>29.918593000000001</v>
      </c>
      <c r="AT26">
        <v>19.34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2328.4018959999999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517.46104000000003</v>
      </c>
      <c r="L27">
        <v>235.94800000000001</v>
      </c>
      <c r="M27">
        <v>79.293999999999997</v>
      </c>
      <c r="N27">
        <v>96.255179999999996</v>
      </c>
      <c r="O27">
        <v>119.584659</v>
      </c>
      <c r="P27">
        <v>134.71277000000001</v>
      </c>
      <c r="Q27">
        <v>8.0760939999999994</v>
      </c>
      <c r="R27">
        <v>30.729036000000001</v>
      </c>
      <c r="S27">
        <v>19.388833999999999</v>
      </c>
      <c r="T27">
        <v>0</v>
      </c>
      <c r="U27">
        <v>404.95058999999998</v>
      </c>
      <c r="V27">
        <v>20.045909999999999</v>
      </c>
      <c r="W27">
        <v>44.867910000000002</v>
      </c>
      <c r="X27">
        <v>142.64760899999999</v>
      </c>
      <c r="Y27">
        <v>0</v>
      </c>
      <c r="Z27">
        <v>6.3056140000000003</v>
      </c>
      <c r="AA27">
        <v>40.757193000000001</v>
      </c>
      <c r="AB27">
        <v>25.470856999999999</v>
      </c>
      <c r="AC27">
        <v>18.716943000000001</v>
      </c>
      <c r="AD27">
        <v>17.628216999999999</v>
      </c>
      <c r="AE27">
        <v>31.870100000000001</v>
      </c>
      <c r="AF27">
        <v>25.743473999999999</v>
      </c>
      <c r="AG27">
        <v>41.103689000000003</v>
      </c>
      <c r="AH27">
        <v>90.476000999999997</v>
      </c>
      <c r="AI27">
        <v>0</v>
      </c>
      <c r="AJ27">
        <v>0</v>
      </c>
      <c r="AK27">
        <v>52.152728000000003</v>
      </c>
      <c r="AL27">
        <v>24.720388</v>
      </c>
      <c r="AM27">
        <v>15.282514000000001</v>
      </c>
      <c r="AN27">
        <v>0.647455</v>
      </c>
      <c r="AO27">
        <v>0</v>
      </c>
      <c r="AP27">
        <v>0</v>
      </c>
      <c r="AQ27">
        <v>34.542206999999998</v>
      </c>
      <c r="AR27">
        <v>33.094608000000001</v>
      </c>
      <c r="AS27">
        <v>29.918593000000001</v>
      </c>
      <c r="AT27">
        <v>19.34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2361.7322129999998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536.80103999999994</v>
      </c>
      <c r="L28">
        <v>235.94800000000001</v>
      </c>
      <c r="M28">
        <v>79.293999999999997</v>
      </c>
      <c r="N28">
        <v>96.255179999999996</v>
      </c>
      <c r="O28">
        <v>119.584659</v>
      </c>
      <c r="P28">
        <v>134.71277000000001</v>
      </c>
      <c r="Q28">
        <v>9.5238859999999992</v>
      </c>
      <c r="R28">
        <v>40.991227000000002</v>
      </c>
      <c r="S28">
        <v>22.905328999999998</v>
      </c>
      <c r="T28">
        <v>0</v>
      </c>
      <c r="U28">
        <v>404.95058999999998</v>
      </c>
      <c r="V28">
        <v>20.045909999999999</v>
      </c>
      <c r="W28">
        <v>44.867910000000002</v>
      </c>
      <c r="X28">
        <v>142.64760899999999</v>
      </c>
      <c r="Y28">
        <v>0</v>
      </c>
      <c r="Z28">
        <v>18.916841000000002</v>
      </c>
      <c r="AA28">
        <v>40.757193000000001</v>
      </c>
      <c r="AB28">
        <v>38.206285999999999</v>
      </c>
      <c r="AC28">
        <v>18.716943000000001</v>
      </c>
      <c r="AD28">
        <v>26.503640000000001</v>
      </c>
      <c r="AE28">
        <v>47.805149999999998</v>
      </c>
      <c r="AF28">
        <v>34.324632000000001</v>
      </c>
      <c r="AG28">
        <v>41.103689000000003</v>
      </c>
      <c r="AH28">
        <v>90.476000999999997</v>
      </c>
      <c r="AI28">
        <v>0</v>
      </c>
      <c r="AJ28">
        <v>0</v>
      </c>
      <c r="AK28">
        <v>52.152728000000003</v>
      </c>
      <c r="AL28">
        <v>24.720388</v>
      </c>
      <c r="AM28">
        <v>15.282514000000001</v>
      </c>
      <c r="AN28">
        <v>0.647455</v>
      </c>
      <c r="AO28">
        <v>0</v>
      </c>
      <c r="AP28">
        <v>0</v>
      </c>
      <c r="AQ28">
        <v>46.056275999999997</v>
      </c>
      <c r="AR28">
        <v>33.094608000000001</v>
      </c>
      <c r="AS28">
        <v>29.918593000000001</v>
      </c>
      <c r="AT28">
        <v>19.34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2466.551046999999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527.13103999999998</v>
      </c>
      <c r="L29">
        <v>235.94800000000001</v>
      </c>
      <c r="M29">
        <v>79.293999999999997</v>
      </c>
      <c r="N29">
        <v>96.255179999999996</v>
      </c>
      <c r="O29">
        <v>119.584659</v>
      </c>
      <c r="P29">
        <v>134.71277000000001</v>
      </c>
      <c r="Q29">
        <v>9.5238859999999992</v>
      </c>
      <c r="R29">
        <v>40.991227000000002</v>
      </c>
      <c r="S29">
        <v>22.905328999999998</v>
      </c>
      <c r="T29">
        <v>0</v>
      </c>
      <c r="U29">
        <v>404.95058999999998</v>
      </c>
      <c r="V29">
        <v>20.045909999999999</v>
      </c>
      <c r="W29">
        <v>44.867910000000002</v>
      </c>
      <c r="X29">
        <v>142.64760899999999</v>
      </c>
      <c r="Y29">
        <v>0</v>
      </c>
      <c r="Z29">
        <v>18.916841000000002</v>
      </c>
      <c r="AA29">
        <v>40.757193000000001</v>
      </c>
      <c r="AB29">
        <v>38.206285999999999</v>
      </c>
      <c r="AC29">
        <v>18.716943000000001</v>
      </c>
      <c r="AD29">
        <v>35.338186999999998</v>
      </c>
      <c r="AE29">
        <v>47.805149999999998</v>
      </c>
      <c r="AF29">
        <v>34.324632000000001</v>
      </c>
      <c r="AG29">
        <v>41.103689000000003</v>
      </c>
      <c r="AH29">
        <v>113.09500199999999</v>
      </c>
      <c r="AI29">
        <v>0</v>
      </c>
      <c r="AJ29">
        <v>0</v>
      </c>
      <c r="AK29">
        <v>52.152728000000003</v>
      </c>
      <c r="AL29">
        <v>24.720388</v>
      </c>
      <c r="AM29">
        <v>15.282514000000001</v>
      </c>
      <c r="AN29">
        <v>0.647455</v>
      </c>
      <c r="AO29">
        <v>0</v>
      </c>
      <c r="AP29">
        <v>0</v>
      </c>
      <c r="AQ29">
        <v>46.056275999999997</v>
      </c>
      <c r="AR29">
        <v>33.094608000000001</v>
      </c>
      <c r="AS29">
        <v>29.918593000000001</v>
      </c>
      <c r="AT29">
        <v>19.34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2488.3345949999994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546.47104000000002</v>
      </c>
      <c r="L30">
        <v>235.94800000000001</v>
      </c>
      <c r="M30">
        <v>79.293999999999997</v>
      </c>
      <c r="N30">
        <v>96.255179999999996</v>
      </c>
      <c r="O30">
        <v>119.584659</v>
      </c>
      <c r="P30">
        <v>134.71277000000001</v>
      </c>
      <c r="Q30">
        <v>9.5238859999999992</v>
      </c>
      <c r="R30">
        <v>40.991227000000002</v>
      </c>
      <c r="S30">
        <v>22.905328999999998</v>
      </c>
      <c r="T30">
        <v>0</v>
      </c>
      <c r="U30">
        <v>404.95058999999998</v>
      </c>
      <c r="V30">
        <v>20.045909999999999</v>
      </c>
      <c r="W30">
        <v>44.867910000000002</v>
      </c>
      <c r="X30">
        <v>142.64760899999999</v>
      </c>
      <c r="Y30">
        <v>0</v>
      </c>
      <c r="Z30">
        <v>18.916841000000002</v>
      </c>
      <c r="AA30">
        <v>40.757193000000001</v>
      </c>
      <c r="AB30">
        <v>38.206285999999999</v>
      </c>
      <c r="AC30">
        <v>18.716943000000001</v>
      </c>
      <c r="AD30">
        <v>35.338186999999998</v>
      </c>
      <c r="AE30">
        <v>47.805149999999998</v>
      </c>
      <c r="AF30">
        <v>34.324632000000001</v>
      </c>
      <c r="AG30">
        <v>41.103689000000003</v>
      </c>
      <c r="AH30">
        <v>113.09500199999999</v>
      </c>
      <c r="AI30">
        <v>0</v>
      </c>
      <c r="AJ30">
        <v>0</v>
      </c>
      <c r="AK30">
        <v>52.152728000000003</v>
      </c>
      <c r="AL30">
        <v>24.720388</v>
      </c>
      <c r="AM30">
        <v>15.282514000000001</v>
      </c>
      <c r="AN30">
        <v>0.647455</v>
      </c>
      <c r="AO30">
        <v>0</v>
      </c>
      <c r="AP30">
        <v>0</v>
      </c>
      <c r="AQ30">
        <v>46.056275999999997</v>
      </c>
      <c r="AR30">
        <v>33.094608000000001</v>
      </c>
      <c r="AS30">
        <v>29.918593000000001</v>
      </c>
      <c r="AT30">
        <v>19.34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2507.6745949999995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578.38203999999996</v>
      </c>
      <c r="L31">
        <v>235.94800000000001</v>
      </c>
      <c r="M31">
        <v>79.293999999999997</v>
      </c>
      <c r="N31">
        <v>96.255179999999996</v>
      </c>
      <c r="O31">
        <v>119.584659</v>
      </c>
      <c r="P31">
        <v>134.71277000000001</v>
      </c>
      <c r="Q31">
        <v>9.5238859999999992</v>
      </c>
      <c r="R31">
        <v>40.991227000000002</v>
      </c>
      <c r="S31">
        <v>22.905328999999998</v>
      </c>
      <c r="T31">
        <v>0</v>
      </c>
      <c r="U31">
        <v>404.95058999999998</v>
      </c>
      <c r="V31">
        <v>20.045909999999999</v>
      </c>
      <c r="W31">
        <v>44.867910000000002</v>
      </c>
      <c r="X31">
        <v>142.64760899999999</v>
      </c>
      <c r="Y31">
        <v>0</v>
      </c>
      <c r="Z31">
        <v>18.916841000000002</v>
      </c>
      <c r="AA31">
        <v>40.757193000000001</v>
      </c>
      <c r="AB31">
        <v>38.206285999999999</v>
      </c>
      <c r="AC31">
        <v>18.716943000000001</v>
      </c>
      <c r="AD31">
        <v>35.338186999999998</v>
      </c>
      <c r="AE31">
        <v>47.805149999999998</v>
      </c>
      <c r="AF31">
        <v>34.324632000000001</v>
      </c>
      <c r="AG31">
        <v>41.103689000000003</v>
      </c>
      <c r="AH31">
        <v>113.09500199999999</v>
      </c>
      <c r="AI31">
        <v>0</v>
      </c>
      <c r="AJ31">
        <v>0</v>
      </c>
      <c r="AK31">
        <v>52.152728000000003</v>
      </c>
      <c r="AL31">
        <v>24.720388</v>
      </c>
      <c r="AM31">
        <v>15.282514000000001</v>
      </c>
      <c r="AN31">
        <v>0.647455</v>
      </c>
      <c r="AO31">
        <v>0</v>
      </c>
      <c r="AP31">
        <v>0</v>
      </c>
      <c r="AQ31">
        <v>46.056275999999997</v>
      </c>
      <c r="AR31">
        <v>33.094608000000001</v>
      </c>
      <c r="AS31">
        <v>29.918593000000001</v>
      </c>
      <c r="AT31">
        <v>19.34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2539.5855949999996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574.51404000000002</v>
      </c>
      <c r="L32">
        <v>235.94800000000001</v>
      </c>
      <c r="M32">
        <v>79.293999999999997</v>
      </c>
      <c r="N32">
        <v>96.255179999999996</v>
      </c>
      <c r="O32">
        <v>119.584659</v>
      </c>
      <c r="P32">
        <v>134.71277000000001</v>
      </c>
      <c r="Q32">
        <v>9.5238859999999992</v>
      </c>
      <c r="R32">
        <v>40.991227000000002</v>
      </c>
      <c r="S32">
        <v>22.905328999999998</v>
      </c>
      <c r="T32">
        <v>0</v>
      </c>
      <c r="U32">
        <v>404.95058999999998</v>
      </c>
      <c r="V32">
        <v>20.045909999999999</v>
      </c>
      <c r="W32">
        <v>44.867910000000002</v>
      </c>
      <c r="X32">
        <v>142.64760899999999</v>
      </c>
      <c r="Y32">
        <v>0</v>
      </c>
      <c r="Z32">
        <v>18.916841000000002</v>
      </c>
      <c r="AA32">
        <v>40.757193000000001</v>
      </c>
      <c r="AB32">
        <v>38.206285999999999</v>
      </c>
      <c r="AC32">
        <v>18.716943000000001</v>
      </c>
      <c r="AD32">
        <v>35.338186999999998</v>
      </c>
      <c r="AE32">
        <v>47.805149999999998</v>
      </c>
      <c r="AF32">
        <v>34.324632000000001</v>
      </c>
      <c r="AG32">
        <v>41.103689000000003</v>
      </c>
      <c r="AH32">
        <v>113.09500199999999</v>
      </c>
      <c r="AI32">
        <v>0</v>
      </c>
      <c r="AJ32">
        <v>0</v>
      </c>
      <c r="AK32">
        <v>52.152728000000003</v>
      </c>
      <c r="AL32">
        <v>24.720388</v>
      </c>
      <c r="AM32">
        <v>15.282514000000001</v>
      </c>
      <c r="AN32">
        <v>0.647455</v>
      </c>
      <c r="AO32">
        <v>0</v>
      </c>
      <c r="AP32">
        <v>0</v>
      </c>
      <c r="AQ32">
        <v>46.056275999999997</v>
      </c>
      <c r="AR32">
        <v>33.094608000000001</v>
      </c>
      <c r="AS32">
        <v>29.918593000000001</v>
      </c>
      <c r="AT32">
        <v>19.34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2535.7175949999996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574.51404000000002</v>
      </c>
      <c r="L33">
        <v>235.94800000000001</v>
      </c>
      <c r="M33">
        <v>79.293999999999997</v>
      </c>
      <c r="N33">
        <v>96.255179999999996</v>
      </c>
      <c r="O33">
        <v>119.584659</v>
      </c>
      <c r="P33">
        <v>134.71277000000001</v>
      </c>
      <c r="Q33">
        <v>9.5238859999999992</v>
      </c>
      <c r="R33">
        <v>36.381441000000002</v>
      </c>
      <c r="S33">
        <v>22.905328999999998</v>
      </c>
      <c r="T33">
        <v>0</v>
      </c>
      <c r="U33">
        <v>404.95058999999998</v>
      </c>
      <c r="V33">
        <v>20.045909999999999</v>
      </c>
      <c r="W33">
        <v>44.867910000000002</v>
      </c>
      <c r="X33">
        <v>142.64760899999999</v>
      </c>
      <c r="Y33">
        <v>0</v>
      </c>
      <c r="Z33">
        <v>18.916841000000002</v>
      </c>
      <c r="AA33">
        <v>40.757193000000001</v>
      </c>
      <c r="AB33">
        <v>38.206285999999999</v>
      </c>
      <c r="AC33">
        <v>18.716943000000001</v>
      </c>
      <c r="AD33">
        <v>26.503640000000001</v>
      </c>
      <c r="AE33">
        <v>47.805149999999998</v>
      </c>
      <c r="AF33">
        <v>34.324632000000001</v>
      </c>
      <c r="AG33">
        <v>41.103689000000003</v>
      </c>
      <c r="AH33">
        <v>90.476000999999997</v>
      </c>
      <c r="AI33">
        <v>0</v>
      </c>
      <c r="AJ33">
        <v>0</v>
      </c>
      <c r="AK33">
        <v>52.152728000000003</v>
      </c>
      <c r="AL33">
        <v>33.709620000000001</v>
      </c>
      <c r="AM33">
        <v>15.282514000000001</v>
      </c>
      <c r="AN33">
        <v>0.647455</v>
      </c>
      <c r="AO33">
        <v>0</v>
      </c>
      <c r="AP33">
        <v>0</v>
      </c>
      <c r="AQ33">
        <v>46.056275999999997</v>
      </c>
      <c r="AR33">
        <v>39.500016000000002</v>
      </c>
      <c r="AS33">
        <v>29.918593000000001</v>
      </c>
      <c r="AT33">
        <v>19.34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2515.0489009999997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551.30604000000005</v>
      </c>
      <c r="L34">
        <v>235.94800000000001</v>
      </c>
      <c r="M34">
        <v>79.293999999999997</v>
      </c>
      <c r="N34">
        <v>96.255179999999996</v>
      </c>
      <c r="O34">
        <v>119.584659</v>
      </c>
      <c r="P34">
        <v>134.71277000000001</v>
      </c>
      <c r="Q34">
        <v>9.5238859999999992</v>
      </c>
      <c r="R34">
        <v>36.381441000000002</v>
      </c>
      <c r="S34">
        <v>22.905328999999998</v>
      </c>
      <c r="T34">
        <v>0</v>
      </c>
      <c r="U34">
        <v>404.95058999999998</v>
      </c>
      <c r="V34">
        <v>20.045909999999999</v>
      </c>
      <c r="W34">
        <v>44.867910000000002</v>
      </c>
      <c r="X34">
        <v>142.64760899999999</v>
      </c>
      <c r="Y34">
        <v>0</v>
      </c>
      <c r="Z34">
        <v>6.3056140000000003</v>
      </c>
      <c r="AA34">
        <v>40.757193000000001</v>
      </c>
      <c r="AB34">
        <v>25.470856999999999</v>
      </c>
      <c r="AC34">
        <v>18.716943000000001</v>
      </c>
      <c r="AD34">
        <v>17.648655000000002</v>
      </c>
      <c r="AE34">
        <v>31.870100000000001</v>
      </c>
      <c r="AF34">
        <v>17.162316000000001</v>
      </c>
      <c r="AG34">
        <v>41.103689000000003</v>
      </c>
      <c r="AH34">
        <v>90.476000999999997</v>
      </c>
      <c r="AI34">
        <v>0</v>
      </c>
      <c r="AJ34">
        <v>0</v>
      </c>
      <c r="AK34">
        <v>52.152728000000003</v>
      </c>
      <c r="AL34">
        <v>33.709620000000001</v>
      </c>
      <c r="AM34">
        <v>15.282514000000001</v>
      </c>
      <c r="AN34">
        <v>0.647455</v>
      </c>
      <c r="AO34">
        <v>0</v>
      </c>
      <c r="AP34">
        <v>0</v>
      </c>
      <c r="AQ34">
        <v>46.056275999999997</v>
      </c>
      <c r="AR34">
        <v>39.500016000000002</v>
      </c>
      <c r="AS34">
        <v>29.918593000000001</v>
      </c>
      <c r="AT34">
        <v>19.34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2424.5418939999995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527.13103999999998</v>
      </c>
      <c r="L35">
        <v>235.94800000000001</v>
      </c>
      <c r="M35">
        <v>79.293999999999997</v>
      </c>
      <c r="N35">
        <v>96.255179999999996</v>
      </c>
      <c r="O35">
        <v>119.584659</v>
      </c>
      <c r="P35">
        <v>134.71277000000001</v>
      </c>
      <c r="Q35">
        <v>9.5238859999999992</v>
      </c>
      <c r="R35">
        <v>36.381441000000002</v>
      </c>
      <c r="S35">
        <v>22.905328999999998</v>
      </c>
      <c r="T35">
        <v>0</v>
      </c>
      <c r="U35">
        <v>404.95058999999998</v>
      </c>
      <c r="V35">
        <v>20.045909999999999</v>
      </c>
      <c r="W35">
        <v>44.867910000000002</v>
      </c>
      <c r="X35">
        <v>142.64760899999999</v>
      </c>
      <c r="Y35">
        <v>0</v>
      </c>
      <c r="Z35">
        <v>6.3056140000000003</v>
      </c>
      <c r="AA35">
        <v>40.757193000000001</v>
      </c>
      <c r="AB35">
        <v>25.470856999999999</v>
      </c>
      <c r="AC35">
        <v>18.716943000000001</v>
      </c>
      <c r="AD35">
        <v>8.8141079999999992</v>
      </c>
      <c r="AE35">
        <v>15.93505</v>
      </c>
      <c r="AF35">
        <v>8.5811580000000003</v>
      </c>
      <c r="AG35">
        <v>41.103689000000003</v>
      </c>
      <c r="AH35">
        <v>58.607936000000002</v>
      </c>
      <c r="AI35">
        <v>0</v>
      </c>
      <c r="AJ35">
        <v>0</v>
      </c>
      <c r="AK35">
        <v>52.152728000000003</v>
      </c>
      <c r="AL35">
        <v>33.709620000000001</v>
      </c>
      <c r="AM35">
        <v>15.282514000000001</v>
      </c>
      <c r="AN35">
        <v>0.647455</v>
      </c>
      <c r="AO35">
        <v>0</v>
      </c>
      <c r="AP35">
        <v>0</v>
      </c>
      <c r="AQ35">
        <v>46.056275999999997</v>
      </c>
      <c r="AR35">
        <v>33.094608000000001</v>
      </c>
      <c r="AS35">
        <v>29.918593000000001</v>
      </c>
      <c r="AT35">
        <v>19.34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2328.7426659999992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527.13103999999998</v>
      </c>
      <c r="L36">
        <v>235.94800000000001</v>
      </c>
      <c r="M36">
        <v>79.293999999999997</v>
      </c>
      <c r="N36">
        <v>96.255179999999996</v>
      </c>
      <c r="O36">
        <v>119.584659</v>
      </c>
      <c r="P36">
        <v>134.71277000000001</v>
      </c>
      <c r="Q36">
        <v>9.5238859999999992</v>
      </c>
      <c r="R36">
        <v>36.381441000000002</v>
      </c>
      <c r="S36">
        <v>22.905328999999998</v>
      </c>
      <c r="T36">
        <v>0</v>
      </c>
      <c r="U36">
        <v>404.95058999999998</v>
      </c>
      <c r="V36">
        <v>20.045909999999999</v>
      </c>
      <c r="W36">
        <v>44.867910000000002</v>
      </c>
      <c r="X36">
        <v>142.64760899999999</v>
      </c>
      <c r="Y36">
        <v>0</v>
      </c>
      <c r="Z36">
        <v>6.3056140000000003</v>
      </c>
      <c r="AA36">
        <v>40.757193000000001</v>
      </c>
      <c r="AB36">
        <v>25.470856999999999</v>
      </c>
      <c r="AC36">
        <v>18.716943000000001</v>
      </c>
      <c r="AD36">
        <v>0</v>
      </c>
      <c r="AE36">
        <v>15.93505</v>
      </c>
      <c r="AF36">
        <v>8.5811580000000003</v>
      </c>
      <c r="AG36">
        <v>41.103689000000003</v>
      </c>
      <c r="AH36">
        <v>58.607936000000002</v>
      </c>
      <c r="AI36">
        <v>0</v>
      </c>
      <c r="AJ36">
        <v>0</v>
      </c>
      <c r="AK36">
        <v>52.152728000000003</v>
      </c>
      <c r="AL36">
        <v>33.709620000000001</v>
      </c>
      <c r="AM36">
        <v>15.282514000000001</v>
      </c>
      <c r="AN36">
        <v>0.647455</v>
      </c>
      <c r="AO36">
        <v>0</v>
      </c>
      <c r="AP36">
        <v>0</v>
      </c>
      <c r="AQ36">
        <v>46.056275999999997</v>
      </c>
      <c r="AR36">
        <v>33.094608000000001</v>
      </c>
      <c r="AS36">
        <v>29.918593000000001</v>
      </c>
      <c r="AT36">
        <v>19.34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2319.9285579999992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527.13103999999998</v>
      </c>
      <c r="L37">
        <v>235.94800000000001</v>
      </c>
      <c r="M37">
        <v>79.293999999999997</v>
      </c>
      <c r="N37">
        <v>96.255179999999996</v>
      </c>
      <c r="O37">
        <v>119.584659</v>
      </c>
      <c r="P37">
        <v>134.71277000000001</v>
      </c>
      <c r="Q37">
        <v>9.5238859999999992</v>
      </c>
      <c r="R37">
        <v>36.381441000000002</v>
      </c>
      <c r="S37">
        <v>22.905328999999998</v>
      </c>
      <c r="T37">
        <v>0</v>
      </c>
      <c r="U37">
        <v>404.95058999999998</v>
      </c>
      <c r="V37">
        <v>20.045909999999999</v>
      </c>
      <c r="W37">
        <v>44.867910000000002</v>
      </c>
      <c r="X37">
        <v>142.64760899999999</v>
      </c>
      <c r="Y37">
        <v>0</v>
      </c>
      <c r="Z37">
        <v>6.3056140000000003</v>
      </c>
      <c r="AA37">
        <v>40.373699999999999</v>
      </c>
      <c r="AB37">
        <v>25.470856999999999</v>
      </c>
      <c r="AC37">
        <v>18.716943000000001</v>
      </c>
      <c r="AD37">
        <v>0</v>
      </c>
      <c r="AE37">
        <v>15.93505</v>
      </c>
      <c r="AF37">
        <v>8.5811580000000003</v>
      </c>
      <c r="AG37">
        <v>41.103689000000003</v>
      </c>
      <c r="AH37">
        <v>36.629959999999997</v>
      </c>
      <c r="AI37">
        <v>0</v>
      </c>
      <c r="AJ37">
        <v>0</v>
      </c>
      <c r="AK37">
        <v>52.152728000000003</v>
      </c>
      <c r="AL37">
        <v>33.709620000000001</v>
      </c>
      <c r="AM37">
        <v>15.282514000000001</v>
      </c>
      <c r="AN37">
        <v>0.647455</v>
      </c>
      <c r="AO37">
        <v>0</v>
      </c>
      <c r="AP37">
        <v>0</v>
      </c>
      <c r="AQ37">
        <v>34.542206999999998</v>
      </c>
      <c r="AR37">
        <v>33.094608000000001</v>
      </c>
      <c r="AS37">
        <v>29.918593000000001</v>
      </c>
      <c r="AT37">
        <v>19.34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2286.0530199999998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527.13103999999998</v>
      </c>
      <c r="L38">
        <v>235.94800000000001</v>
      </c>
      <c r="M38">
        <v>79.293999999999997</v>
      </c>
      <c r="N38">
        <v>96.255179999999996</v>
      </c>
      <c r="O38">
        <v>119.584659</v>
      </c>
      <c r="P38">
        <v>134.71277000000001</v>
      </c>
      <c r="Q38">
        <v>9.5238859999999992</v>
      </c>
      <c r="R38">
        <v>36.381441000000002</v>
      </c>
      <c r="S38">
        <v>22.905328999999998</v>
      </c>
      <c r="T38">
        <v>0</v>
      </c>
      <c r="U38">
        <v>404.95058999999998</v>
      </c>
      <c r="V38">
        <v>20.045909999999999</v>
      </c>
      <c r="W38">
        <v>44.867910000000002</v>
      </c>
      <c r="X38">
        <v>142.64760899999999</v>
      </c>
      <c r="Y38">
        <v>0</v>
      </c>
      <c r="Z38">
        <v>6.3056140000000003</v>
      </c>
      <c r="AA38">
        <v>34.376849999999997</v>
      </c>
      <c r="AB38">
        <v>25.470856999999999</v>
      </c>
      <c r="AC38">
        <v>18.716943000000001</v>
      </c>
      <c r="AD38">
        <v>0</v>
      </c>
      <c r="AE38">
        <v>15.93505</v>
      </c>
      <c r="AF38">
        <v>8.5811580000000003</v>
      </c>
      <c r="AG38">
        <v>41.103689000000003</v>
      </c>
      <c r="AH38">
        <v>22.619</v>
      </c>
      <c r="AI38">
        <v>0</v>
      </c>
      <c r="AJ38">
        <v>0</v>
      </c>
      <c r="AK38">
        <v>52.152728000000003</v>
      </c>
      <c r="AL38">
        <v>33.709620000000001</v>
      </c>
      <c r="AM38">
        <v>15.282514000000001</v>
      </c>
      <c r="AN38">
        <v>0.647455</v>
      </c>
      <c r="AO38">
        <v>0</v>
      </c>
      <c r="AP38">
        <v>0</v>
      </c>
      <c r="AQ38">
        <v>34.542206999999998</v>
      </c>
      <c r="AR38">
        <v>33.094608000000001</v>
      </c>
      <c r="AS38">
        <v>29.918593000000001</v>
      </c>
      <c r="AT38">
        <v>19.34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2266.0452099999993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507.79104000000001</v>
      </c>
      <c r="L39">
        <v>235.94800000000001</v>
      </c>
      <c r="M39">
        <v>79.293999999999997</v>
      </c>
      <c r="N39">
        <v>96.255179999999996</v>
      </c>
      <c r="O39">
        <v>119.584659</v>
      </c>
      <c r="P39">
        <v>134.71277000000001</v>
      </c>
      <c r="Q39">
        <v>9.5238859999999992</v>
      </c>
      <c r="R39">
        <v>36.381441000000002</v>
      </c>
      <c r="S39">
        <v>22.905328999999998</v>
      </c>
      <c r="T39">
        <v>0</v>
      </c>
      <c r="U39">
        <v>404.95058999999998</v>
      </c>
      <c r="V39">
        <v>20.045909999999999</v>
      </c>
      <c r="W39">
        <v>44.867910000000002</v>
      </c>
      <c r="X39">
        <v>142.64760899999999</v>
      </c>
      <c r="Y39">
        <v>0</v>
      </c>
      <c r="Z39">
        <v>6.3056140000000003</v>
      </c>
      <c r="AA39">
        <v>27.171461999999998</v>
      </c>
      <c r="AB39">
        <v>25.470856999999999</v>
      </c>
      <c r="AC39">
        <v>18.716943000000001</v>
      </c>
      <c r="AD39">
        <v>0</v>
      </c>
      <c r="AE39">
        <v>15.93505</v>
      </c>
      <c r="AF39">
        <v>8.5811580000000003</v>
      </c>
      <c r="AG39">
        <v>41.103689000000003</v>
      </c>
      <c r="AH39">
        <v>18.314979999999998</v>
      </c>
      <c r="AI39">
        <v>0</v>
      </c>
      <c r="AJ39">
        <v>0</v>
      </c>
      <c r="AK39">
        <v>52.152728000000003</v>
      </c>
      <c r="AL39">
        <v>24.720388</v>
      </c>
      <c r="AM39">
        <v>15.282514000000001</v>
      </c>
      <c r="AN39">
        <v>0.647455</v>
      </c>
      <c r="AO39">
        <v>0</v>
      </c>
      <c r="AP39">
        <v>0.24774499999999999</v>
      </c>
      <c r="AQ39">
        <v>34.542206999999998</v>
      </c>
      <c r="AR39">
        <v>33.094608000000001</v>
      </c>
      <c r="AS39">
        <v>29.918593000000001</v>
      </c>
      <c r="AT39">
        <v>19.34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2226.454315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507.79104000000001</v>
      </c>
      <c r="L40">
        <v>235.94800000000001</v>
      </c>
      <c r="M40">
        <v>79.293999999999997</v>
      </c>
      <c r="N40">
        <v>96.255179999999996</v>
      </c>
      <c r="O40">
        <v>119.584659</v>
      </c>
      <c r="P40">
        <v>134.71277000000001</v>
      </c>
      <c r="Q40">
        <v>9.5238859999999992</v>
      </c>
      <c r="R40">
        <v>36.381441000000002</v>
      </c>
      <c r="S40">
        <v>22.905328999999998</v>
      </c>
      <c r="T40">
        <v>0</v>
      </c>
      <c r="U40">
        <v>404.95058999999998</v>
      </c>
      <c r="V40">
        <v>20.045909999999999</v>
      </c>
      <c r="W40">
        <v>44.867910000000002</v>
      </c>
      <c r="X40">
        <v>142.64760899999999</v>
      </c>
      <c r="Y40">
        <v>0</v>
      </c>
      <c r="Z40">
        <v>6.3056140000000003</v>
      </c>
      <c r="AA40">
        <v>27.171461999999998</v>
      </c>
      <c r="AB40">
        <v>25.470856999999999</v>
      </c>
      <c r="AC40">
        <v>18.716943000000001</v>
      </c>
      <c r="AD40">
        <v>0</v>
      </c>
      <c r="AE40">
        <v>15.93505</v>
      </c>
      <c r="AF40">
        <v>8.5811580000000003</v>
      </c>
      <c r="AG40">
        <v>41.103689000000003</v>
      </c>
      <c r="AH40">
        <v>0</v>
      </c>
      <c r="AI40">
        <v>0</v>
      </c>
      <c r="AJ40">
        <v>0</v>
      </c>
      <c r="AK40">
        <v>52.152728000000003</v>
      </c>
      <c r="AL40">
        <v>24.720388</v>
      </c>
      <c r="AM40">
        <v>15.282514000000001</v>
      </c>
      <c r="AN40">
        <v>0.647455</v>
      </c>
      <c r="AO40">
        <v>0</v>
      </c>
      <c r="AP40">
        <v>0.24774499999999999</v>
      </c>
      <c r="AQ40">
        <v>23.028137999999998</v>
      </c>
      <c r="AR40">
        <v>33.094608000000001</v>
      </c>
      <c r="AS40">
        <v>29.918593000000001</v>
      </c>
      <c r="AT40">
        <v>19.34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2196.625266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498.12103999999999</v>
      </c>
      <c r="L41">
        <v>235.94800000000001</v>
      </c>
      <c r="M41">
        <v>79.293999999999997</v>
      </c>
      <c r="N41">
        <v>96.255179999999996</v>
      </c>
      <c r="O41">
        <v>119.584659</v>
      </c>
      <c r="P41">
        <v>134.71277000000001</v>
      </c>
      <c r="Q41">
        <v>9.5238859999999992</v>
      </c>
      <c r="R41">
        <v>36.381441000000002</v>
      </c>
      <c r="S41">
        <v>22.905328999999998</v>
      </c>
      <c r="T41">
        <v>0</v>
      </c>
      <c r="U41">
        <v>404.95058999999998</v>
      </c>
      <c r="V41">
        <v>20.045909999999999</v>
      </c>
      <c r="W41">
        <v>44.867910000000002</v>
      </c>
      <c r="X41">
        <v>142.64760899999999</v>
      </c>
      <c r="Y41">
        <v>0</v>
      </c>
      <c r="Z41">
        <v>6.3056140000000003</v>
      </c>
      <c r="AA41">
        <v>27.171461999999998</v>
      </c>
      <c r="AB41">
        <v>25.470856999999999</v>
      </c>
      <c r="AC41">
        <v>9.3584709999999998</v>
      </c>
      <c r="AD41">
        <v>0</v>
      </c>
      <c r="AE41">
        <v>15.93505</v>
      </c>
      <c r="AF41">
        <v>8.5811580000000003</v>
      </c>
      <c r="AG41">
        <v>41.103689000000003</v>
      </c>
      <c r="AH41">
        <v>0</v>
      </c>
      <c r="AI41">
        <v>0</v>
      </c>
      <c r="AJ41">
        <v>0</v>
      </c>
      <c r="AK41">
        <v>52.152728000000003</v>
      </c>
      <c r="AL41">
        <v>24.720388</v>
      </c>
      <c r="AM41">
        <v>15.282514000000001</v>
      </c>
      <c r="AN41">
        <v>0.647455</v>
      </c>
      <c r="AO41">
        <v>0</v>
      </c>
      <c r="AP41">
        <v>0.24774499999999999</v>
      </c>
      <c r="AQ41">
        <v>23.028137999999998</v>
      </c>
      <c r="AR41">
        <v>33.094608000000001</v>
      </c>
      <c r="AS41">
        <v>29.918593000000001</v>
      </c>
      <c r="AT41">
        <v>19.34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2177.596794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478.78104000000002</v>
      </c>
      <c r="L42">
        <v>271.72699999999998</v>
      </c>
      <c r="M42">
        <v>79.293999999999997</v>
      </c>
      <c r="N42">
        <v>96.255179999999996</v>
      </c>
      <c r="O42">
        <v>119.584659</v>
      </c>
      <c r="P42">
        <v>134.71277000000001</v>
      </c>
      <c r="Q42">
        <v>9.5238859999999992</v>
      </c>
      <c r="R42">
        <v>36.381441000000002</v>
      </c>
      <c r="S42">
        <v>22.905328999999998</v>
      </c>
      <c r="T42">
        <v>0</v>
      </c>
      <c r="U42">
        <v>404.95058999999998</v>
      </c>
      <c r="V42">
        <v>20.045909999999999</v>
      </c>
      <c r="W42">
        <v>44.867910000000002</v>
      </c>
      <c r="X42">
        <v>142.64760899999999</v>
      </c>
      <c r="Y42">
        <v>0</v>
      </c>
      <c r="Z42">
        <v>6.3056140000000003</v>
      </c>
      <c r="AA42">
        <v>13.585730999999999</v>
      </c>
      <c r="AB42">
        <v>25.470856999999999</v>
      </c>
      <c r="AC42">
        <v>9.3584709999999998</v>
      </c>
      <c r="AD42">
        <v>0</v>
      </c>
      <c r="AE42">
        <v>15.93505</v>
      </c>
      <c r="AF42">
        <v>8.5811580000000003</v>
      </c>
      <c r="AG42">
        <v>41.103689000000003</v>
      </c>
      <c r="AH42">
        <v>0</v>
      </c>
      <c r="AI42">
        <v>0</v>
      </c>
      <c r="AJ42">
        <v>0</v>
      </c>
      <c r="AK42">
        <v>52.152728000000003</v>
      </c>
      <c r="AL42">
        <v>24.720388</v>
      </c>
      <c r="AM42">
        <v>15.282514000000001</v>
      </c>
      <c r="AN42">
        <v>0.647455</v>
      </c>
      <c r="AO42">
        <v>0</v>
      </c>
      <c r="AP42">
        <v>0.24774499999999999</v>
      </c>
      <c r="AQ42">
        <v>11.514068999999999</v>
      </c>
      <c r="AR42">
        <v>33.094608000000001</v>
      </c>
      <c r="AS42">
        <v>29.918593000000001</v>
      </c>
      <c r="AT42">
        <v>19.34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2168.9359939999995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449.77104000000003</v>
      </c>
      <c r="L43">
        <v>271.72699999999998</v>
      </c>
      <c r="M43">
        <v>79.293999999999997</v>
      </c>
      <c r="N43">
        <v>96.255179999999996</v>
      </c>
      <c r="O43">
        <v>119.584659</v>
      </c>
      <c r="P43">
        <v>134.71277000000001</v>
      </c>
      <c r="Q43">
        <v>9.5238859999999992</v>
      </c>
      <c r="R43">
        <v>36.381441000000002</v>
      </c>
      <c r="S43">
        <v>22.905328999999998</v>
      </c>
      <c r="T43">
        <v>0</v>
      </c>
      <c r="U43">
        <v>404.95058999999998</v>
      </c>
      <c r="V43">
        <v>20.045909999999999</v>
      </c>
      <c r="W43">
        <v>44.867910000000002</v>
      </c>
      <c r="X43">
        <v>142.64760899999999</v>
      </c>
      <c r="Y43">
        <v>0</v>
      </c>
      <c r="Z43">
        <v>6.3056140000000003</v>
      </c>
      <c r="AA43">
        <v>13.585730999999999</v>
      </c>
      <c r="AB43">
        <v>12.735429</v>
      </c>
      <c r="AC43">
        <v>9.3584709999999998</v>
      </c>
      <c r="AD43">
        <v>0</v>
      </c>
      <c r="AE43">
        <v>15.93505</v>
      </c>
      <c r="AF43">
        <v>8.5811580000000003</v>
      </c>
      <c r="AG43">
        <v>41.103689000000003</v>
      </c>
      <c r="AH43">
        <v>0</v>
      </c>
      <c r="AI43">
        <v>0</v>
      </c>
      <c r="AJ43">
        <v>0</v>
      </c>
      <c r="AK43">
        <v>52.152728000000003</v>
      </c>
      <c r="AL43">
        <v>24.720388</v>
      </c>
      <c r="AM43">
        <v>15.282514000000001</v>
      </c>
      <c r="AN43">
        <v>0.647455</v>
      </c>
      <c r="AO43">
        <v>0</v>
      </c>
      <c r="AP43">
        <v>0.86710900000000002</v>
      </c>
      <c r="AQ43">
        <v>11.514068999999999</v>
      </c>
      <c r="AR43">
        <v>39.500016000000002</v>
      </c>
      <c r="AS43">
        <v>29.918593000000001</v>
      </c>
      <c r="AT43">
        <v>19.34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2134.215338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401.42104</v>
      </c>
      <c r="L44">
        <v>271.72699999999998</v>
      </c>
      <c r="M44">
        <v>79.293999999999997</v>
      </c>
      <c r="N44">
        <v>96.255179999999996</v>
      </c>
      <c r="O44">
        <v>119.584659</v>
      </c>
      <c r="P44">
        <v>134.71277000000001</v>
      </c>
      <c r="Q44">
        <v>9.5238859999999992</v>
      </c>
      <c r="R44">
        <v>36.381441000000002</v>
      </c>
      <c r="S44">
        <v>22.905328999999998</v>
      </c>
      <c r="T44">
        <v>0</v>
      </c>
      <c r="U44">
        <v>404.95058999999998</v>
      </c>
      <c r="V44">
        <v>20.045909999999999</v>
      </c>
      <c r="W44">
        <v>44.867910000000002</v>
      </c>
      <c r="X44">
        <v>142.64760899999999</v>
      </c>
      <c r="Y44">
        <v>0</v>
      </c>
      <c r="Z44">
        <v>12.611227</v>
      </c>
      <c r="AA44">
        <v>0</v>
      </c>
      <c r="AB44">
        <v>12.735429</v>
      </c>
      <c r="AC44">
        <v>9.3584709999999998</v>
      </c>
      <c r="AD44">
        <v>0</v>
      </c>
      <c r="AE44">
        <v>15.93505</v>
      </c>
      <c r="AF44">
        <v>8.5811580000000003</v>
      </c>
      <c r="AG44">
        <v>41.103689000000003</v>
      </c>
      <c r="AH44">
        <v>0</v>
      </c>
      <c r="AI44">
        <v>0</v>
      </c>
      <c r="AJ44">
        <v>0</v>
      </c>
      <c r="AK44">
        <v>52.152728000000003</v>
      </c>
      <c r="AL44">
        <v>24.720388</v>
      </c>
      <c r="AM44">
        <v>15.282514000000001</v>
      </c>
      <c r="AN44">
        <v>0.647455</v>
      </c>
      <c r="AO44">
        <v>0</v>
      </c>
      <c r="AP44">
        <v>0.61936400000000003</v>
      </c>
      <c r="AQ44">
        <v>0</v>
      </c>
      <c r="AR44">
        <v>39.500016000000002</v>
      </c>
      <c r="AS44">
        <v>29.918593000000001</v>
      </c>
      <c r="AT44">
        <v>19.34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2066.823406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401.42104</v>
      </c>
      <c r="L45">
        <v>271.72699999999998</v>
      </c>
      <c r="M45">
        <v>79.293999999999997</v>
      </c>
      <c r="N45">
        <v>96.255179999999996</v>
      </c>
      <c r="O45">
        <v>119.584659</v>
      </c>
      <c r="P45">
        <v>134.71277000000001</v>
      </c>
      <c r="Q45">
        <v>9.5238859999999992</v>
      </c>
      <c r="R45">
        <v>36.381441000000002</v>
      </c>
      <c r="S45">
        <v>22.905328999999998</v>
      </c>
      <c r="T45">
        <v>0</v>
      </c>
      <c r="U45">
        <v>404.95058999999998</v>
      </c>
      <c r="V45">
        <v>20.045909999999999</v>
      </c>
      <c r="W45">
        <v>44.867910000000002</v>
      </c>
      <c r="X45">
        <v>142.64760899999999</v>
      </c>
      <c r="Y45">
        <v>0</v>
      </c>
      <c r="Z45">
        <v>12.611227</v>
      </c>
      <c r="AA45">
        <v>0</v>
      </c>
      <c r="AB45">
        <v>12.735429</v>
      </c>
      <c r="AC45">
        <v>0</v>
      </c>
      <c r="AD45">
        <v>0</v>
      </c>
      <c r="AE45">
        <v>15.93505</v>
      </c>
      <c r="AF45">
        <v>8.5811580000000003</v>
      </c>
      <c r="AG45">
        <v>41.103689000000003</v>
      </c>
      <c r="AH45">
        <v>0</v>
      </c>
      <c r="AI45">
        <v>0</v>
      </c>
      <c r="AJ45">
        <v>0</v>
      </c>
      <c r="AK45">
        <v>52.152728000000003</v>
      </c>
      <c r="AL45">
        <v>25.844042000000002</v>
      </c>
      <c r="AM45">
        <v>15.282514000000001</v>
      </c>
      <c r="AN45">
        <v>0.647455</v>
      </c>
      <c r="AO45">
        <v>0</v>
      </c>
      <c r="AP45">
        <v>6.4413799999999997</v>
      </c>
      <c r="AQ45">
        <v>0</v>
      </c>
      <c r="AR45">
        <v>34.162176000000002</v>
      </c>
      <c r="AS45">
        <v>29.918593000000001</v>
      </c>
      <c r="AT45">
        <v>19.34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2059.0727649999999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362.74104</v>
      </c>
      <c r="L46">
        <v>271.72699999999998</v>
      </c>
      <c r="M46">
        <v>79.293999999999997</v>
      </c>
      <c r="N46">
        <v>96.255179999999996</v>
      </c>
      <c r="O46">
        <v>119.584659</v>
      </c>
      <c r="P46">
        <v>134.71277000000001</v>
      </c>
      <c r="Q46">
        <v>9.5238859999999992</v>
      </c>
      <c r="R46">
        <v>36.381441000000002</v>
      </c>
      <c r="S46">
        <v>22.905328999999998</v>
      </c>
      <c r="T46">
        <v>0</v>
      </c>
      <c r="U46">
        <v>404.95058999999998</v>
      </c>
      <c r="V46">
        <v>20.045909999999999</v>
      </c>
      <c r="W46">
        <v>44.867910000000002</v>
      </c>
      <c r="X46">
        <v>142.64760899999999</v>
      </c>
      <c r="Y46">
        <v>0</v>
      </c>
      <c r="Z46">
        <v>12.611227</v>
      </c>
      <c r="AA46">
        <v>0</v>
      </c>
      <c r="AB46">
        <v>12.735429</v>
      </c>
      <c r="AC46">
        <v>0</v>
      </c>
      <c r="AD46">
        <v>0</v>
      </c>
      <c r="AE46">
        <v>15.93505</v>
      </c>
      <c r="AF46">
        <v>8.5811580000000003</v>
      </c>
      <c r="AG46">
        <v>41.103689000000003</v>
      </c>
      <c r="AH46">
        <v>0</v>
      </c>
      <c r="AI46">
        <v>0</v>
      </c>
      <c r="AJ46">
        <v>0</v>
      </c>
      <c r="AK46">
        <v>52.152728000000003</v>
      </c>
      <c r="AL46">
        <v>25.844042000000002</v>
      </c>
      <c r="AM46">
        <v>15.282514000000001</v>
      </c>
      <c r="AN46">
        <v>0.647455</v>
      </c>
      <c r="AO46">
        <v>0</v>
      </c>
      <c r="AP46">
        <v>6.4413799999999997</v>
      </c>
      <c r="AQ46">
        <v>0</v>
      </c>
      <c r="AR46">
        <v>34.162176000000002</v>
      </c>
      <c r="AS46">
        <v>29.918593000000001</v>
      </c>
      <c r="AT46">
        <v>19.34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2020.3927650000001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362.74104</v>
      </c>
      <c r="L47">
        <v>271.72699999999998</v>
      </c>
      <c r="M47">
        <v>79.293999999999997</v>
      </c>
      <c r="N47">
        <v>96.255179999999996</v>
      </c>
      <c r="O47">
        <v>119.584659</v>
      </c>
      <c r="P47">
        <v>134.71277000000001</v>
      </c>
      <c r="Q47">
        <v>9.5238859999999992</v>
      </c>
      <c r="R47">
        <v>36.381441000000002</v>
      </c>
      <c r="S47">
        <v>22.905328999999998</v>
      </c>
      <c r="T47">
        <v>0</v>
      </c>
      <c r="U47">
        <v>404.95058999999998</v>
      </c>
      <c r="V47">
        <v>20.045909999999999</v>
      </c>
      <c r="W47">
        <v>44.867910000000002</v>
      </c>
      <c r="X47">
        <v>142.64760899999999</v>
      </c>
      <c r="Y47">
        <v>0</v>
      </c>
      <c r="Z47">
        <v>12.611227</v>
      </c>
      <c r="AA47">
        <v>0</v>
      </c>
      <c r="AB47">
        <v>0</v>
      </c>
      <c r="AC47">
        <v>0</v>
      </c>
      <c r="AD47">
        <v>0</v>
      </c>
      <c r="AE47">
        <v>15.93505</v>
      </c>
      <c r="AF47">
        <v>8.5811580000000003</v>
      </c>
      <c r="AG47">
        <v>41.103689000000003</v>
      </c>
      <c r="AH47">
        <v>0</v>
      </c>
      <c r="AI47">
        <v>0</v>
      </c>
      <c r="AJ47">
        <v>0</v>
      </c>
      <c r="AK47">
        <v>52.152728000000003</v>
      </c>
      <c r="AL47">
        <v>25.844042000000002</v>
      </c>
      <c r="AM47">
        <v>15.282514000000001</v>
      </c>
      <c r="AN47">
        <v>0.647455</v>
      </c>
      <c r="AO47">
        <v>0</v>
      </c>
      <c r="AP47">
        <v>6.4413799999999997</v>
      </c>
      <c r="AQ47">
        <v>0</v>
      </c>
      <c r="AR47">
        <v>34.162176000000002</v>
      </c>
      <c r="AS47">
        <v>29.918593000000001</v>
      </c>
      <c r="AT47">
        <v>19.34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2007.657336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362.74104</v>
      </c>
      <c r="L48">
        <v>271.72699999999998</v>
      </c>
      <c r="M48">
        <v>79.293999999999997</v>
      </c>
      <c r="N48">
        <v>96.255179999999996</v>
      </c>
      <c r="O48">
        <v>119.584659</v>
      </c>
      <c r="P48">
        <v>134.71277000000001</v>
      </c>
      <c r="Q48">
        <v>9.5238859999999992</v>
      </c>
      <c r="R48">
        <v>36.381441000000002</v>
      </c>
      <c r="S48">
        <v>22.905328999999998</v>
      </c>
      <c r="T48">
        <v>0</v>
      </c>
      <c r="U48">
        <v>404.95058999999998</v>
      </c>
      <c r="V48">
        <v>20.045909999999999</v>
      </c>
      <c r="W48">
        <v>44.867910000000002</v>
      </c>
      <c r="X48">
        <v>142.64760899999999</v>
      </c>
      <c r="Y48">
        <v>0</v>
      </c>
      <c r="Z48">
        <v>12.611227</v>
      </c>
      <c r="AA48">
        <v>0</v>
      </c>
      <c r="AB48">
        <v>0</v>
      </c>
      <c r="AC48">
        <v>0</v>
      </c>
      <c r="AD48">
        <v>0</v>
      </c>
      <c r="AE48">
        <v>15.93505</v>
      </c>
      <c r="AF48">
        <v>8.5811580000000003</v>
      </c>
      <c r="AG48">
        <v>41.103689000000003</v>
      </c>
      <c r="AH48">
        <v>0</v>
      </c>
      <c r="AI48">
        <v>0</v>
      </c>
      <c r="AJ48">
        <v>0</v>
      </c>
      <c r="AK48">
        <v>52.152728000000003</v>
      </c>
      <c r="AL48">
        <v>25.844042000000002</v>
      </c>
      <c r="AM48">
        <v>15.282514000000001</v>
      </c>
      <c r="AN48">
        <v>0.647455</v>
      </c>
      <c r="AO48">
        <v>0</v>
      </c>
      <c r="AP48">
        <v>6.4413799999999997</v>
      </c>
      <c r="AQ48">
        <v>0</v>
      </c>
      <c r="AR48">
        <v>34.162176000000002</v>
      </c>
      <c r="AS48">
        <v>29.918593000000001</v>
      </c>
      <c r="AT48">
        <v>15.820119999999999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2004.1374560000002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362.74104</v>
      </c>
      <c r="L49">
        <v>271.72699999999998</v>
      </c>
      <c r="M49">
        <v>79.293999999999997</v>
      </c>
      <c r="N49">
        <v>96.255179999999996</v>
      </c>
      <c r="O49">
        <v>119.584659</v>
      </c>
      <c r="P49">
        <v>134.71277000000001</v>
      </c>
      <c r="Q49">
        <v>9.5238859999999992</v>
      </c>
      <c r="R49">
        <v>36.381441000000002</v>
      </c>
      <c r="S49">
        <v>22.905328999999998</v>
      </c>
      <c r="T49">
        <v>0</v>
      </c>
      <c r="U49">
        <v>404.95058999999998</v>
      </c>
      <c r="V49">
        <v>20.045909999999999</v>
      </c>
      <c r="W49">
        <v>44.867910000000002</v>
      </c>
      <c r="X49">
        <v>142.64760899999999</v>
      </c>
      <c r="Y49">
        <v>0</v>
      </c>
      <c r="Z49">
        <v>12.611227</v>
      </c>
      <c r="AA49">
        <v>0</v>
      </c>
      <c r="AB49">
        <v>0</v>
      </c>
      <c r="AC49">
        <v>0</v>
      </c>
      <c r="AD49">
        <v>0</v>
      </c>
      <c r="AE49">
        <v>15.93505</v>
      </c>
      <c r="AF49">
        <v>8.5811580000000003</v>
      </c>
      <c r="AG49">
        <v>41.103689000000003</v>
      </c>
      <c r="AH49">
        <v>0</v>
      </c>
      <c r="AI49">
        <v>0</v>
      </c>
      <c r="AJ49">
        <v>0</v>
      </c>
      <c r="AK49">
        <v>52.152728000000003</v>
      </c>
      <c r="AL49">
        <v>25.844042000000002</v>
      </c>
      <c r="AM49">
        <v>15.282514000000001</v>
      </c>
      <c r="AN49">
        <v>0.647455</v>
      </c>
      <c r="AO49">
        <v>0</v>
      </c>
      <c r="AP49">
        <v>6.4413799999999997</v>
      </c>
      <c r="AQ49">
        <v>0</v>
      </c>
      <c r="AR49">
        <v>34.162176000000002</v>
      </c>
      <c r="AS49">
        <v>29.918593000000001</v>
      </c>
      <c r="AT49">
        <v>18.179600000000001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2006.496936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362.74104</v>
      </c>
      <c r="L50">
        <v>271.72699999999998</v>
      </c>
      <c r="M50">
        <v>79.293999999999997</v>
      </c>
      <c r="N50">
        <v>96.255179999999996</v>
      </c>
      <c r="O50">
        <v>119.584659</v>
      </c>
      <c r="P50">
        <v>134.71277000000001</v>
      </c>
      <c r="Q50">
        <v>9.5238859999999992</v>
      </c>
      <c r="R50">
        <v>36.381441000000002</v>
      </c>
      <c r="S50">
        <v>22.905328999999998</v>
      </c>
      <c r="T50">
        <v>0</v>
      </c>
      <c r="U50">
        <v>404.95058999999998</v>
      </c>
      <c r="V50">
        <v>20.045909999999999</v>
      </c>
      <c r="W50">
        <v>44.867910000000002</v>
      </c>
      <c r="X50">
        <v>142.64760899999999</v>
      </c>
      <c r="Y50">
        <v>0</v>
      </c>
      <c r="Z50">
        <v>12.611227</v>
      </c>
      <c r="AA50">
        <v>0</v>
      </c>
      <c r="AB50">
        <v>0</v>
      </c>
      <c r="AC50">
        <v>0</v>
      </c>
      <c r="AD50">
        <v>0</v>
      </c>
      <c r="AE50">
        <v>15.93505</v>
      </c>
      <c r="AF50">
        <v>8.5811580000000003</v>
      </c>
      <c r="AG50">
        <v>41.103689000000003</v>
      </c>
      <c r="AH50">
        <v>0</v>
      </c>
      <c r="AI50">
        <v>0</v>
      </c>
      <c r="AJ50">
        <v>0</v>
      </c>
      <c r="AK50">
        <v>52.152728000000003</v>
      </c>
      <c r="AL50">
        <v>25.844042000000002</v>
      </c>
      <c r="AM50">
        <v>15.282514000000001</v>
      </c>
      <c r="AN50">
        <v>0.647455</v>
      </c>
      <c r="AO50">
        <v>0</v>
      </c>
      <c r="AP50">
        <v>6.4413799999999997</v>
      </c>
      <c r="AQ50">
        <v>0</v>
      </c>
      <c r="AR50">
        <v>34.162176000000002</v>
      </c>
      <c r="AS50">
        <v>29.918593000000001</v>
      </c>
      <c r="AT50">
        <v>19.34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2007.657336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362.74104</v>
      </c>
      <c r="L51">
        <v>271.72699999999998</v>
      </c>
      <c r="M51">
        <v>79.293999999999997</v>
      </c>
      <c r="N51">
        <v>96.255179999999996</v>
      </c>
      <c r="O51">
        <v>119.584659</v>
      </c>
      <c r="P51">
        <v>134.71277000000001</v>
      </c>
      <c r="Q51">
        <v>9.5238859999999992</v>
      </c>
      <c r="R51">
        <v>36.381441000000002</v>
      </c>
      <c r="S51">
        <v>22.905328999999998</v>
      </c>
      <c r="T51">
        <v>0</v>
      </c>
      <c r="U51">
        <v>404.95058999999998</v>
      </c>
      <c r="V51">
        <v>17.758568</v>
      </c>
      <c r="W51">
        <v>44.867910000000002</v>
      </c>
      <c r="X51">
        <v>142.64760899999999</v>
      </c>
      <c r="Y51">
        <v>0</v>
      </c>
      <c r="Z51">
        <v>12.611227</v>
      </c>
      <c r="AA51">
        <v>0</v>
      </c>
      <c r="AB51">
        <v>0</v>
      </c>
      <c r="AC51">
        <v>0</v>
      </c>
      <c r="AD51">
        <v>0</v>
      </c>
      <c r="AE51">
        <v>15.93505</v>
      </c>
      <c r="AF51">
        <v>8.5811580000000003</v>
      </c>
      <c r="AG51">
        <v>41.103689000000003</v>
      </c>
      <c r="AH51">
        <v>0</v>
      </c>
      <c r="AI51">
        <v>0</v>
      </c>
      <c r="AJ51">
        <v>0</v>
      </c>
      <c r="AK51">
        <v>52.152728000000003</v>
      </c>
      <c r="AL51">
        <v>24.720388</v>
      </c>
      <c r="AM51">
        <v>15.282514000000001</v>
      </c>
      <c r="AN51">
        <v>0.647455</v>
      </c>
      <c r="AO51">
        <v>0</v>
      </c>
      <c r="AP51">
        <v>0</v>
      </c>
      <c r="AQ51">
        <v>0</v>
      </c>
      <c r="AR51">
        <v>34.162176000000002</v>
      </c>
      <c r="AS51">
        <v>29.918593000000001</v>
      </c>
      <c r="AT51">
        <v>19.34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1997.8049599999999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362.74104</v>
      </c>
      <c r="L52">
        <v>271.72699999999998</v>
      </c>
      <c r="M52">
        <v>79.293999999999997</v>
      </c>
      <c r="N52">
        <v>96.255179999999996</v>
      </c>
      <c r="O52">
        <v>119.584659</v>
      </c>
      <c r="P52">
        <v>134.71277000000001</v>
      </c>
      <c r="Q52">
        <v>9.5238859999999992</v>
      </c>
      <c r="R52">
        <v>36.381441000000002</v>
      </c>
      <c r="S52">
        <v>22.905328999999998</v>
      </c>
      <c r="T52">
        <v>0</v>
      </c>
      <c r="U52">
        <v>404.95058999999998</v>
      </c>
      <c r="V52">
        <v>17.758568</v>
      </c>
      <c r="W52">
        <v>44.867910000000002</v>
      </c>
      <c r="X52">
        <v>142.64760899999999</v>
      </c>
      <c r="Y52">
        <v>0</v>
      </c>
      <c r="Z52">
        <v>12.611227</v>
      </c>
      <c r="AA52">
        <v>0</v>
      </c>
      <c r="AB52">
        <v>0</v>
      </c>
      <c r="AC52">
        <v>0</v>
      </c>
      <c r="AD52">
        <v>0</v>
      </c>
      <c r="AE52">
        <v>15.93505</v>
      </c>
      <c r="AF52">
        <v>8.5811580000000003</v>
      </c>
      <c r="AG52">
        <v>41.103689000000003</v>
      </c>
      <c r="AH52">
        <v>0</v>
      </c>
      <c r="AI52">
        <v>0</v>
      </c>
      <c r="AJ52">
        <v>0</v>
      </c>
      <c r="AK52">
        <v>52.152728000000003</v>
      </c>
      <c r="AL52">
        <v>25.844042000000002</v>
      </c>
      <c r="AM52">
        <v>15.282514000000001</v>
      </c>
      <c r="AN52">
        <v>0.647455</v>
      </c>
      <c r="AO52">
        <v>0</v>
      </c>
      <c r="AP52">
        <v>0</v>
      </c>
      <c r="AQ52">
        <v>0</v>
      </c>
      <c r="AR52">
        <v>34.162176000000002</v>
      </c>
      <c r="AS52">
        <v>29.918593000000001</v>
      </c>
      <c r="AT52">
        <v>19.34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1998.9286139999999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362.74104</v>
      </c>
      <c r="L53">
        <v>268.82600000000002</v>
      </c>
      <c r="M53">
        <v>79.293999999999997</v>
      </c>
      <c r="N53">
        <v>96.255179999999996</v>
      </c>
      <c r="O53">
        <v>119.584659</v>
      </c>
      <c r="P53">
        <v>134.71277000000001</v>
      </c>
      <c r="Q53">
        <v>7.7913119999999996</v>
      </c>
      <c r="R53">
        <v>36.381441000000002</v>
      </c>
      <c r="S53">
        <v>18.466315999999999</v>
      </c>
      <c r="T53">
        <v>0</v>
      </c>
      <c r="U53">
        <v>404.95058999999998</v>
      </c>
      <c r="V53">
        <v>17.758568</v>
      </c>
      <c r="W53">
        <v>44.867910000000002</v>
      </c>
      <c r="X53">
        <v>142.64760899999999</v>
      </c>
      <c r="Y53">
        <v>0</v>
      </c>
      <c r="Z53">
        <v>12.611227</v>
      </c>
      <c r="AA53">
        <v>0</v>
      </c>
      <c r="AB53">
        <v>0</v>
      </c>
      <c r="AC53">
        <v>0</v>
      </c>
      <c r="AD53">
        <v>0</v>
      </c>
      <c r="AE53">
        <v>15.93505</v>
      </c>
      <c r="AF53">
        <v>8.5811580000000003</v>
      </c>
      <c r="AG53">
        <v>41.103689000000003</v>
      </c>
      <c r="AH53">
        <v>0</v>
      </c>
      <c r="AI53">
        <v>0</v>
      </c>
      <c r="AJ53">
        <v>0</v>
      </c>
      <c r="AK53">
        <v>52.152728000000003</v>
      </c>
      <c r="AL53">
        <v>24.720388</v>
      </c>
      <c r="AM53">
        <v>15.282514000000001</v>
      </c>
      <c r="AN53">
        <v>0.647455</v>
      </c>
      <c r="AO53">
        <v>0</v>
      </c>
      <c r="AP53">
        <v>0</v>
      </c>
      <c r="AQ53">
        <v>0</v>
      </c>
      <c r="AR53">
        <v>39.500016000000002</v>
      </c>
      <c r="AS53">
        <v>29.918593000000001</v>
      </c>
      <c r="AT53">
        <v>19.34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1994.0702130000002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362.74104</v>
      </c>
      <c r="L54">
        <v>268.82600000000002</v>
      </c>
      <c r="M54">
        <v>79.293999999999997</v>
      </c>
      <c r="N54">
        <v>96.255179999999996</v>
      </c>
      <c r="O54">
        <v>119.584659</v>
      </c>
      <c r="P54">
        <v>134.71277000000001</v>
      </c>
      <c r="Q54">
        <v>7.7913119999999996</v>
      </c>
      <c r="R54">
        <v>36.381441000000002</v>
      </c>
      <c r="S54">
        <v>18.466315999999999</v>
      </c>
      <c r="T54">
        <v>0</v>
      </c>
      <c r="U54">
        <v>404.95058999999998</v>
      </c>
      <c r="V54">
        <v>17.758568</v>
      </c>
      <c r="W54">
        <v>44.867910000000002</v>
      </c>
      <c r="X54">
        <v>142.64760899999999</v>
      </c>
      <c r="Y54">
        <v>0</v>
      </c>
      <c r="Z54">
        <v>12.611227</v>
      </c>
      <c r="AA54">
        <v>0</v>
      </c>
      <c r="AB54">
        <v>0</v>
      </c>
      <c r="AC54">
        <v>0</v>
      </c>
      <c r="AD54">
        <v>0</v>
      </c>
      <c r="AE54">
        <v>15.93505</v>
      </c>
      <c r="AF54">
        <v>8.5811580000000003</v>
      </c>
      <c r="AG54">
        <v>41.103689000000003</v>
      </c>
      <c r="AH54">
        <v>0</v>
      </c>
      <c r="AI54">
        <v>0</v>
      </c>
      <c r="AJ54">
        <v>0</v>
      </c>
      <c r="AK54">
        <v>52.152728000000003</v>
      </c>
      <c r="AL54">
        <v>24.720388</v>
      </c>
      <c r="AM54">
        <v>15.282514000000001</v>
      </c>
      <c r="AN54">
        <v>0.647455</v>
      </c>
      <c r="AO54">
        <v>0</v>
      </c>
      <c r="AP54">
        <v>0</v>
      </c>
      <c r="AQ54">
        <v>0</v>
      </c>
      <c r="AR54">
        <v>39.500016000000002</v>
      </c>
      <c r="AS54">
        <v>29.918593000000001</v>
      </c>
      <c r="AT54">
        <v>19.34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1994.0702130000002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362.74104</v>
      </c>
      <c r="L55">
        <v>233.047</v>
      </c>
      <c r="M55">
        <v>79.293999999999997</v>
      </c>
      <c r="N55">
        <v>96.255179999999996</v>
      </c>
      <c r="O55">
        <v>119.584659</v>
      </c>
      <c r="P55">
        <v>134.71277000000001</v>
      </c>
      <c r="Q55">
        <v>6.3435199999999998</v>
      </c>
      <c r="R55">
        <v>30.729036000000001</v>
      </c>
      <c r="S55">
        <v>14.949820000000001</v>
      </c>
      <c r="T55">
        <v>0</v>
      </c>
      <c r="U55">
        <v>404.95058999999998</v>
      </c>
      <c r="V55">
        <v>17.758568</v>
      </c>
      <c r="W55">
        <v>44.867910000000002</v>
      </c>
      <c r="X55">
        <v>142.64760899999999</v>
      </c>
      <c r="Y55">
        <v>0</v>
      </c>
      <c r="Z55">
        <v>6.3056140000000003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8.5811580000000003</v>
      </c>
      <c r="AG55">
        <v>41.103689000000003</v>
      </c>
      <c r="AH55">
        <v>0</v>
      </c>
      <c r="AI55">
        <v>0</v>
      </c>
      <c r="AJ55">
        <v>0</v>
      </c>
      <c r="AK55">
        <v>52.152728000000003</v>
      </c>
      <c r="AL55">
        <v>76.756805</v>
      </c>
      <c r="AM55">
        <v>15.282514000000001</v>
      </c>
      <c r="AN55">
        <v>0.647455</v>
      </c>
      <c r="AO55">
        <v>0</v>
      </c>
      <c r="AP55">
        <v>0</v>
      </c>
      <c r="AQ55">
        <v>0</v>
      </c>
      <c r="AR55">
        <v>34.162176000000002</v>
      </c>
      <c r="AS55">
        <v>29.918593000000001</v>
      </c>
      <c r="AT55">
        <v>19.34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1972.1324339999999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362.74104</v>
      </c>
      <c r="L56">
        <v>233.047</v>
      </c>
      <c r="M56">
        <v>79.293999999999997</v>
      </c>
      <c r="N56">
        <v>96.255179999999996</v>
      </c>
      <c r="O56">
        <v>119.584659</v>
      </c>
      <c r="P56">
        <v>134.71277000000001</v>
      </c>
      <c r="Q56">
        <v>6.3435199999999998</v>
      </c>
      <c r="R56">
        <v>30.729036000000001</v>
      </c>
      <c r="S56">
        <v>14.949820000000001</v>
      </c>
      <c r="T56">
        <v>0</v>
      </c>
      <c r="U56">
        <v>404.95058999999998</v>
      </c>
      <c r="V56">
        <v>17.758568</v>
      </c>
      <c r="W56">
        <v>44.867910000000002</v>
      </c>
      <c r="X56">
        <v>142.64760899999999</v>
      </c>
      <c r="Y56">
        <v>0</v>
      </c>
      <c r="Z56">
        <v>6.3056140000000003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8.5811580000000003</v>
      </c>
      <c r="AG56">
        <v>41.103689000000003</v>
      </c>
      <c r="AH56">
        <v>0</v>
      </c>
      <c r="AI56">
        <v>0</v>
      </c>
      <c r="AJ56">
        <v>0</v>
      </c>
      <c r="AK56">
        <v>52.152728000000003</v>
      </c>
      <c r="AL56">
        <v>76.756805</v>
      </c>
      <c r="AM56">
        <v>15.282514000000001</v>
      </c>
      <c r="AN56">
        <v>0.647455</v>
      </c>
      <c r="AO56">
        <v>0</v>
      </c>
      <c r="AP56">
        <v>0</v>
      </c>
      <c r="AQ56">
        <v>0</v>
      </c>
      <c r="AR56">
        <v>34.162176000000002</v>
      </c>
      <c r="AS56">
        <v>29.918593000000001</v>
      </c>
      <c r="AT56">
        <v>19.34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1972.1324339999999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362.74104</v>
      </c>
      <c r="L57">
        <v>233.047</v>
      </c>
      <c r="M57">
        <v>79.293999999999997</v>
      </c>
      <c r="N57">
        <v>96.255179999999996</v>
      </c>
      <c r="O57">
        <v>119.584659</v>
      </c>
      <c r="P57">
        <v>134.71277000000001</v>
      </c>
      <c r="Q57">
        <v>6.3435199999999998</v>
      </c>
      <c r="R57">
        <v>30.729036000000001</v>
      </c>
      <c r="S57">
        <v>14.949820000000001</v>
      </c>
      <c r="T57">
        <v>0</v>
      </c>
      <c r="U57">
        <v>404.95058999999998</v>
      </c>
      <c r="V57">
        <v>17.758568</v>
      </c>
      <c r="W57">
        <v>44.867910000000002</v>
      </c>
      <c r="X57">
        <v>142.64760899999999</v>
      </c>
      <c r="Y57">
        <v>0</v>
      </c>
      <c r="Z57">
        <v>6.3056140000000003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8.5811580000000003</v>
      </c>
      <c r="AG57">
        <v>41.103689000000003</v>
      </c>
      <c r="AH57">
        <v>0</v>
      </c>
      <c r="AI57">
        <v>0</v>
      </c>
      <c r="AJ57">
        <v>0</v>
      </c>
      <c r="AK57">
        <v>52.152728000000003</v>
      </c>
      <c r="AL57">
        <v>76.756805</v>
      </c>
      <c r="AM57">
        <v>15.282514000000001</v>
      </c>
      <c r="AN57">
        <v>0.647455</v>
      </c>
      <c r="AO57">
        <v>0</v>
      </c>
      <c r="AP57">
        <v>0</v>
      </c>
      <c r="AQ57">
        <v>0</v>
      </c>
      <c r="AR57">
        <v>34.162176000000002</v>
      </c>
      <c r="AS57">
        <v>29.918593000000001</v>
      </c>
      <c r="AT57">
        <v>19.34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1972.1324339999999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362.74104</v>
      </c>
      <c r="L58">
        <v>233.047</v>
      </c>
      <c r="M58">
        <v>79.293999999999997</v>
      </c>
      <c r="N58">
        <v>96.255179999999996</v>
      </c>
      <c r="O58">
        <v>119.584659</v>
      </c>
      <c r="P58">
        <v>134.71277000000001</v>
      </c>
      <c r="Q58">
        <v>7.7913119999999996</v>
      </c>
      <c r="R58">
        <v>36.381441000000002</v>
      </c>
      <c r="S58">
        <v>18.466315999999999</v>
      </c>
      <c r="T58">
        <v>0</v>
      </c>
      <c r="U58">
        <v>404.95058999999998</v>
      </c>
      <c r="V58">
        <v>17.758568</v>
      </c>
      <c r="W58">
        <v>44.867910000000002</v>
      </c>
      <c r="X58">
        <v>142.64760899999999</v>
      </c>
      <c r="Y58">
        <v>0</v>
      </c>
      <c r="Z58">
        <v>6.3056140000000003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8.5811580000000003</v>
      </c>
      <c r="AG58">
        <v>41.103689000000003</v>
      </c>
      <c r="AH58">
        <v>0</v>
      </c>
      <c r="AI58">
        <v>0</v>
      </c>
      <c r="AJ58">
        <v>0</v>
      </c>
      <c r="AK58">
        <v>52.152728000000003</v>
      </c>
      <c r="AL58">
        <v>76.756805</v>
      </c>
      <c r="AM58">
        <v>15.282514000000001</v>
      </c>
      <c r="AN58">
        <v>0.647455</v>
      </c>
      <c r="AO58">
        <v>0</v>
      </c>
      <c r="AP58">
        <v>0</v>
      </c>
      <c r="AQ58">
        <v>0</v>
      </c>
      <c r="AR58">
        <v>34.162176000000002</v>
      </c>
      <c r="AS58">
        <v>29.918593000000001</v>
      </c>
      <c r="AT58">
        <v>19.34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1982.7491270000003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362.74104</v>
      </c>
      <c r="L59">
        <v>232.92129</v>
      </c>
      <c r="M59">
        <v>79.293999999999997</v>
      </c>
      <c r="N59">
        <v>96.255179999999996</v>
      </c>
      <c r="O59">
        <v>119.584659</v>
      </c>
      <c r="P59">
        <v>134.71277000000001</v>
      </c>
      <c r="Q59">
        <v>7.7913119999999996</v>
      </c>
      <c r="R59">
        <v>36.381441000000002</v>
      </c>
      <c r="S59">
        <v>18.466315999999999</v>
      </c>
      <c r="T59">
        <v>0</v>
      </c>
      <c r="U59">
        <v>404.95058999999998</v>
      </c>
      <c r="V59">
        <v>17.758568</v>
      </c>
      <c r="W59">
        <v>44.867910000000002</v>
      </c>
      <c r="X59">
        <v>142.64760899999999</v>
      </c>
      <c r="Y59">
        <v>0</v>
      </c>
      <c r="Z59">
        <v>6.3056140000000003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8.5811580000000003</v>
      </c>
      <c r="AG59">
        <v>41.103689000000003</v>
      </c>
      <c r="AH59">
        <v>0</v>
      </c>
      <c r="AI59">
        <v>0</v>
      </c>
      <c r="AJ59">
        <v>0</v>
      </c>
      <c r="AK59">
        <v>52.152728000000003</v>
      </c>
      <c r="AL59">
        <v>24.720388</v>
      </c>
      <c r="AM59">
        <v>15.282514000000001</v>
      </c>
      <c r="AN59">
        <v>0.647455</v>
      </c>
      <c r="AO59">
        <v>0</v>
      </c>
      <c r="AP59">
        <v>0</v>
      </c>
      <c r="AQ59">
        <v>11.514068999999999</v>
      </c>
      <c r="AR59">
        <v>34.162176000000002</v>
      </c>
      <c r="AS59">
        <v>29.918593000000001</v>
      </c>
      <c r="AT59">
        <v>19.34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1942.1010690000001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362.74104</v>
      </c>
      <c r="L60">
        <v>239.69029</v>
      </c>
      <c r="M60">
        <v>79.293999999999997</v>
      </c>
      <c r="N60">
        <v>96.255179999999996</v>
      </c>
      <c r="O60">
        <v>119.584659</v>
      </c>
      <c r="P60">
        <v>134.71277000000001</v>
      </c>
      <c r="Q60">
        <v>7.7913119999999996</v>
      </c>
      <c r="R60">
        <v>36.381441000000002</v>
      </c>
      <c r="S60">
        <v>18.466315999999999</v>
      </c>
      <c r="T60">
        <v>0</v>
      </c>
      <c r="U60">
        <v>404.95058999999998</v>
      </c>
      <c r="V60">
        <v>17.758568</v>
      </c>
      <c r="W60">
        <v>44.867910000000002</v>
      </c>
      <c r="X60">
        <v>142.64760899999999</v>
      </c>
      <c r="Y60">
        <v>0</v>
      </c>
      <c r="Z60">
        <v>6.3056140000000003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8.5811580000000003</v>
      </c>
      <c r="AG60">
        <v>41.103689000000003</v>
      </c>
      <c r="AH60">
        <v>0</v>
      </c>
      <c r="AI60">
        <v>0</v>
      </c>
      <c r="AJ60">
        <v>0</v>
      </c>
      <c r="AK60">
        <v>52.152728000000003</v>
      </c>
      <c r="AL60">
        <v>24.720388</v>
      </c>
      <c r="AM60">
        <v>15.282514000000001</v>
      </c>
      <c r="AN60">
        <v>0.647455</v>
      </c>
      <c r="AO60">
        <v>0</v>
      </c>
      <c r="AP60">
        <v>0</v>
      </c>
      <c r="AQ60">
        <v>11.514068999999999</v>
      </c>
      <c r="AR60">
        <v>34.162176000000002</v>
      </c>
      <c r="AS60">
        <v>29.918593000000001</v>
      </c>
      <c r="AT60">
        <v>19.34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1948.8700690000003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362.74104</v>
      </c>
      <c r="L61">
        <v>254.19529</v>
      </c>
      <c r="M61">
        <v>79.293999999999997</v>
      </c>
      <c r="N61">
        <v>96.255179999999996</v>
      </c>
      <c r="O61">
        <v>119.584659</v>
      </c>
      <c r="P61">
        <v>134.71277000000001</v>
      </c>
      <c r="Q61">
        <v>7.7913119999999996</v>
      </c>
      <c r="R61">
        <v>29.012118999999998</v>
      </c>
      <c r="S61">
        <v>18.466315999999999</v>
      </c>
      <c r="T61">
        <v>0</v>
      </c>
      <c r="U61">
        <v>404.95058999999998</v>
      </c>
      <c r="V61">
        <v>13.88612</v>
      </c>
      <c r="W61">
        <v>44.867910000000002</v>
      </c>
      <c r="X61">
        <v>142.64760899999999</v>
      </c>
      <c r="Y61">
        <v>0</v>
      </c>
      <c r="Z61">
        <v>6.3056140000000003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8.5811580000000003</v>
      </c>
      <c r="AG61">
        <v>41.103689000000003</v>
      </c>
      <c r="AH61">
        <v>0</v>
      </c>
      <c r="AI61">
        <v>0</v>
      </c>
      <c r="AJ61">
        <v>0</v>
      </c>
      <c r="AK61">
        <v>52.152728000000003</v>
      </c>
      <c r="AL61">
        <v>24.720388</v>
      </c>
      <c r="AM61">
        <v>15.282514000000001</v>
      </c>
      <c r="AN61">
        <v>0.647455</v>
      </c>
      <c r="AO61">
        <v>0</v>
      </c>
      <c r="AP61">
        <v>0</v>
      </c>
      <c r="AQ61">
        <v>23.028137999999998</v>
      </c>
      <c r="AR61">
        <v>34.162176000000002</v>
      </c>
      <c r="AS61">
        <v>29.918593000000001</v>
      </c>
      <c r="AT61">
        <v>19.34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1963.6473679999997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362.74104</v>
      </c>
      <c r="L62">
        <v>261.44779</v>
      </c>
      <c r="M62">
        <v>79.293999999999997</v>
      </c>
      <c r="N62">
        <v>96.255179999999996</v>
      </c>
      <c r="O62">
        <v>119.584659</v>
      </c>
      <c r="P62">
        <v>134.71277000000001</v>
      </c>
      <c r="Q62">
        <v>7.7913119999999996</v>
      </c>
      <c r="R62">
        <v>28.338225000000001</v>
      </c>
      <c r="S62">
        <v>18.466315999999999</v>
      </c>
      <c r="T62">
        <v>0</v>
      </c>
      <c r="U62">
        <v>404.95058999999998</v>
      </c>
      <c r="V62">
        <v>13.88612</v>
      </c>
      <c r="W62">
        <v>44.867910000000002</v>
      </c>
      <c r="X62">
        <v>142.64760899999999</v>
      </c>
      <c r="Y62">
        <v>0</v>
      </c>
      <c r="Z62">
        <v>6.3056140000000003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8.5811580000000003</v>
      </c>
      <c r="AG62">
        <v>41.103689000000003</v>
      </c>
      <c r="AH62">
        <v>0</v>
      </c>
      <c r="AI62">
        <v>0</v>
      </c>
      <c r="AJ62">
        <v>0</v>
      </c>
      <c r="AK62">
        <v>52.152728000000003</v>
      </c>
      <c r="AL62">
        <v>24.720388</v>
      </c>
      <c r="AM62">
        <v>15.282514000000001</v>
      </c>
      <c r="AN62">
        <v>0.647455</v>
      </c>
      <c r="AO62">
        <v>0</v>
      </c>
      <c r="AP62">
        <v>0</v>
      </c>
      <c r="AQ62">
        <v>23.028137999999998</v>
      </c>
      <c r="AR62">
        <v>34.162176000000002</v>
      </c>
      <c r="AS62">
        <v>29.918593000000001</v>
      </c>
      <c r="AT62">
        <v>19.34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1970.2259739999997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362.74104</v>
      </c>
      <c r="L63">
        <v>317.07929999999999</v>
      </c>
      <c r="M63">
        <v>79.293999999999997</v>
      </c>
      <c r="N63">
        <v>96.255179999999996</v>
      </c>
      <c r="O63">
        <v>119.584659</v>
      </c>
      <c r="P63">
        <v>134.71277000000001</v>
      </c>
      <c r="Q63">
        <v>7.7913119999999996</v>
      </c>
      <c r="R63">
        <v>28.338225000000001</v>
      </c>
      <c r="S63">
        <v>18.466315999999999</v>
      </c>
      <c r="T63">
        <v>0</v>
      </c>
      <c r="U63">
        <v>404.95058999999998</v>
      </c>
      <c r="V63">
        <v>13.88612</v>
      </c>
      <c r="W63">
        <v>44.867910000000002</v>
      </c>
      <c r="X63">
        <v>142.64760899999999</v>
      </c>
      <c r="Y63">
        <v>0</v>
      </c>
      <c r="Z63">
        <v>6.3056140000000003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8.5811580000000003</v>
      </c>
      <c r="AG63">
        <v>41.103689000000003</v>
      </c>
      <c r="AH63">
        <v>22.619</v>
      </c>
      <c r="AI63">
        <v>0</v>
      </c>
      <c r="AJ63">
        <v>0</v>
      </c>
      <c r="AK63">
        <v>52.152728000000003</v>
      </c>
      <c r="AL63">
        <v>24.720388</v>
      </c>
      <c r="AM63">
        <v>15.282514000000001</v>
      </c>
      <c r="AN63">
        <v>0.647455</v>
      </c>
      <c r="AO63">
        <v>0</v>
      </c>
      <c r="AP63">
        <v>0</v>
      </c>
      <c r="AQ63">
        <v>23.028137999999998</v>
      </c>
      <c r="AR63">
        <v>34.162176000000002</v>
      </c>
      <c r="AS63">
        <v>29.918593000000001</v>
      </c>
      <c r="AT63">
        <v>19.34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2048.4764839999998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362.74104</v>
      </c>
      <c r="L64">
        <v>331.58429999999998</v>
      </c>
      <c r="M64">
        <v>79.293999999999997</v>
      </c>
      <c r="N64">
        <v>96.255179999999996</v>
      </c>
      <c r="O64">
        <v>119.584659</v>
      </c>
      <c r="P64">
        <v>134.71277000000001</v>
      </c>
      <c r="Q64">
        <v>7.7913119999999996</v>
      </c>
      <c r="R64">
        <v>28.338225000000001</v>
      </c>
      <c r="S64">
        <v>18.466315999999999</v>
      </c>
      <c r="T64">
        <v>0</v>
      </c>
      <c r="U64">
        <v>404.95058999999998</v>
      </c>
      <c r="V64">
        <v>13.88612</v>
      </c>
      <c r="W64">
        <v>44.867910000000002</v>
      </c>
      <c r="X64">
        <v>142.64760899999999</v>
      </c>
      <c r="Y64">
        <v>0</v>
      </c>
      <c r="Z64">
        <v>6.3056140000000003</v>
      </c>
      <c r="AA64">
        <v>0</v>
      </c>
      <c r="AB64">
        <v>0</v>
      </c>
      <c r="AC64">
        <v>0</v>
      </c>
      <c r="AD64">
        <v>0</v>
      </c>
      <c r="AE64">
        <v>15.93505</v>
      </c>
      <c r="AF64">
        <v>8.5811580000000003</v>
      </c>
      <c r="AG64">
        <v>41.103689000000003</v>
      </c>
      <c r="AH64">
        <v>22.619</v>
      </c>
      <c r="AI64">
        <v>0</v>
      </c>
      <c r="AJ64">
        <v>0</v>
      </c>
      <c r="AK64">
        <v>52.152728000000003</v>
      </c>
      <c r="AL64">
        <v>24.720388</v>
      </c>
      <c r="AM64">
        <v>15.282514000000001</v>
      </c>
      <c r="AN64">
        <v>0.647455</v>
      </c>
      <c r="AO64">
        <v>0</v>
      </c>
      <c r="AP64">
        <v>0</v>
      </c>
      <c r="AQ64">
        <v>23.028137999999998</v>
      </c>
      <c r="AR64">
        <v>34.162176000000002</v>
      </c>
      <c r="AS64">
        <v>29.918593000000001</v>
      </c>
      <c r="AT64">
        <v>19.34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2078.916534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362.74104</v>
      </c>
      <c r="L65">
        <v>333.07348000000002</v>
      </c>
      <c r="M65">
        <v>79.293999999999997</v>
      </c>
      <c r="N65">
        <v>96.255179999999996</v>
      </c>
      <c r="O65">
        <v>119.584659</v>
      </c>
      <c r="P65">
        <v>134.71277000000001</v>
      </c>
      <c r="Q65">
        <v>7.7332919999999996</v>
      </c>
      <c r="R65">
        <v>28.338225000000001</v>
      </c>
      <c r="S65">
        <v>18.340606000000001</v>
      </c>
      <c r="T65">
        <v>0</v>
      </c>
      <c r="U65">
        <v>404.95058999999998</v>
      </c>
      <c r="V65">
        <v>17.758568</v>
      </c>
      <c r="W65">
        <v>44.867910000000002</v>
      </c>
      <c r="X65">
        <v>142.64760899999999</v>
      </c>
      <c r="Y65">
        <v>0</v>
      </c>
      <c r="Z65">
        <v>12.611227</v>
      </c>
      <c r="AA65">
        <v>0</v>
      </c>
      <c r="AB65">
        <v>0</v>
      </c>
      <c r="AC65">
        <v>0</v>
      </c>
      <c r="AD65">
        <v>0</v>
      </c>
      <c r="AE65">
        <v>15.93505</v>
      </c>
      <c r="AF65">
        <v>8.5811580000000003</v>
      </c>
      <c r="AG65">
        <v>41.103689000000003</v>
      </c>
      <c r="AH65">
        <v>22.619</v>
      </c>
      <c r="AI65">
        <v>0</v>
      </c>
      <c r="AJ65">
        <v>0</v>
      </c>
      <c r="AK65">
        <v>52.152728000000003</v>
      </c>
      <c r="AL65">
        <v>24.720388</v>
      </c>
      <c r="AM65">
        <v>15.282514000000001</v>
      </c>
      <c r="AN65">
        <v>0.647455</v>
      </c>
      <c r="AO65">
        <v>0</v>
      </c>
      <c r="AP65">
        <v>0</v>
      </c>
      <c r="AQ65">
        <v>23.028137999999998</v>
      </c>
      <c r="AR65">
        <v>34.162176000000002</v>
      </c>
      <c r="AS65">
        <v>29.918593000000001</v>
      </c>
      <c r="AT65">
        <v>19.34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2090.4000449999999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362.74104</v>
      </c>
      <c r="L66">
        <v>347.68484999999998</v>
      </c>
      <c r="M66">
        <v>79.293999999999997</v>
      </c>
      <c r="N66">
        <v>96.255179999999996</v>
      </c>
      <c r="O66">
        <v>119.584659</v>
      </c>
      <c r="P66">
        <v>134.71277000000001</v>
      </c>
      <c r="Q66">
        <v>7.7332919999999996</v>
      </c>
      <c r="R66">
        <v>28.338225000000001</v>
      </c>
      <c r="S66">
        <v>18.340606000000001</v>
      </c>
      <c r="T66">
        <v>0</v>
      </c>
      <c r="U66">
        <v>404.95058999999998</v>
      </c>
      <c r="V66">
        <v>17.758568</v>
      </c>
      <c r="W66">
        <v>44.867910000000002</v>
      </c>
      <c r="X66">
        <v>142.64760899999999</v>
      </c>
      <c r="Y66">
        <v>0</v>
      </c>
      <c r="Z66">
        <v>12.611227</v>
      </c>
      <c r="AA66">
        <v>0</v>
      </c>
      <c r="AB66">
        <v>0</v>
      </c>
      <c r="AC66">
        <v>0</v>
      </c>
      <c r="AD66">
        <v>0</v>
      </c>
      <c r="AE66">
        <v>15.93505</v>
      </c>
      <c r="AF66">
        <v>8.5811580000000003</v>
      </c>
      <c r="AG66">
        <v>41.103689000000003</v>
      </c>
      <c r="AH66">
        <v>22.619</v>
      </c>
      <c r="AI66">
        <v>0</v>
      </c>
      <c r="AJ66">
        <v>0</v>
      </c>
      <c r="AK66">
        <v>52.152728000000003</v>
      </c>
      <c r="AL66">
        <v>24.720388</v>
      </c>
      <c r="AM66">
        <v>15.282514000000001</v>
      </c>
      <c r="AN66">
        <v>0.647455</v>
      </c>
      <c r="AO66">
        <v>0</v>
      </c>
      <c r="AP66">
        <v>0</v>
      </c>
      <c r="AQ66">
        <v>23.028137999999998</v>
      </c>
      <c r="AR66">
        <v>34.162176000000002</v>
      </c>
      <c r="AS66">
        <v>29.918593000000001</v>
      </c>
      <c r="AT66">
        <v>19.34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2105.0114149999995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366.60903999999999</v>
      </c>
      <c r="L67">
        <v>361.56130000000002</v>
      </c>
      <c r="M67">
        <v>79.293999999999997</v>
      </c>
      <c r="N67">
        <v>96.255179999999996</v>
      </c>
      <c r="O67">
        <v>119.584659</v>
      </c>
      <c r="P67">
        <v>134.71277000000001</v>
      </c>
      <c r="Q67">
        <v>8.0717420000000004</v>
      </c>
      <c r="R67">
        <v>32.130754000000003</v>
      </c>
      <c r="S67">
        <v>18.466315999999999</v>
      </c>
      <c r="T67">
        <v>0</v>
      </c>
      <c r="U67">
        <v>404.95058999999998</v>
      </c>
      <c r="V67">
        <v>17.758568</v>
      </c>
      <c r="W67">
        <v>44.867910000000002</v>
      </c>
      <c r="X67">
        <v>142.64760899999999</v>
      </c>
      <c r="Y67">
        <v>0</v>
      </c>
      <c r="Z67">
        <v>12.611227</v>
      </c>
      <c r="AA67">
        <v>13.585730999999999</v>
      </c>
      <c r="AB67">
        <v>0</v>
      </c>
      <c r="AC67">
        <v>0</v>
      </c>
      <c r="AD67">
        <v>0</v>
      </c>
      <c r="AE67">
        <v>15.93505</v>
      </c>
      <c r="AF67">
        <v>8.5811580000000003</v>
      </c>
      <c r="AG67">
        <v>41.103689000000003</v>
      </c>
      <c r="AH67">
        <v>22.619</v>
      </c>
      <c r="AI67">
        <v>0</v>
      </c>
      <c r="AJ67">
        <v>0</v>
      </c>
      <c r="AK67">
        <v>52.152728000000003</v>
      </c>
      <c r="AL67">
        <v>24.720388</v>
      </c>
      <c r="AM67">
        <v>15.282514000000001</v>
      </c>
      <c r="AN67">
        <v>0.647455</v>
      </c>
      <c r="AO67">
        <v>0</v>
      </c>
      <c r="AP67">
        <v>0</v>
      </c>
      <c r="AQ67">
        <v>23.028137999999998</v>
      </c>
      <c r="AR67">
        <v>34.162176000000002</v>
      </c>
      <c r="AS67">
        <v>29.918593000000001</v>
      </c>
      <c r="AT67">
        <v>19.34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2140.5982849999996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420.76103999999998</v>
      </c>
      <c r="L68">
        <v>374.22899999999998</v>
      </c>
      <c r="M68">
        <v>79.293999999999997</v>
      </c>
      <c r="N68">
        <v>96.255179999999996</v>
      </c>
      <c r="O68">
        <v>119.584659</v>
      </c>
      <c r="P68">
        <v>134.71277000000001</v>
      </c>
      <c r="Q68">
        <v>9.804316</v>
      </c>
      <c r="R68">
        <v>36.381441000000002</v>
      </c>
      <c r="S68">
        <v>22.905328999999998</v>
      </c>
      <c r="T68">
        <v>0</v>
      </c>
      <c r="U68">
        <v>404.95058999999998</v>
      </c>
      <c r="V68">
        <v>17.758568</v>
      </c>
      <c r="W68">
        <v>44.867910000000002</v>
      </c>
      <c r="X68">
        <v>142.64760899999999</v>
      </c>
      <c r="Y68">
        <v>0</v>
      </c>
      <c r="Z68">
        <v>12.611227</v>
      </c>
      <c r="AA68">
        <v>13.585730999999999</v>
      </c>
      <c r="AB68">
        <v>0</v>
      </c>
      <c r="AC68">
        <v>0</v>
      </c>
      <c r="AD68">
        <v>0</v>
      </c>
      <c r="AE68">
        <v>15.93505</v>
      </c>
      <c r="AF68">
        <v>8.5811580000000003</v>
      </c>
      <c r="AG68">
        <v>41.103689000000003</v>
      </c>
      <c r="AH68">
        <v>22.619</v>
      </c>
      <c r="AI68">
        <v>0</v>
      </c>
      <c r="AJ68">
        <v>0</v>
      </c>
      <c r="AK68">
        <v>52.152728000000003</v>
      </c>
      <c r="AL68">
        <v>24.720388</v>
      </c>
      <c r="AM68">
        <v>15.282514000000001</v>
      </c>
      <c r="AN68">
        <v>0.647455</v>
      </c>
      <c r="AO68">
        <v>0</v>
      </c>
      <c r="AP68">
        <v>0</v>
      </c>
      <c r="AQ68">
        <v>23.028137999999998</v>
      </c>
      <c r="AR68">
        <v>34.162176000000002</v>
      </c>
      <c r="AS68">
        <v>29.918593000000001</v>
      </c>
      <c r="AT68">
        <v>19.34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2217.8402589999996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498.12103999999999</v>
      </c>
      <c r="L69">
        <v>388.73399999999998</v>
      </c>
      <c r="M69">
        <v>79.293999999999997</v>
      </c>
      <c r="N69">
        <v>96.255179999999996</v>
      </c>
      <c r="O69">
        <v>119.584659</v>
      </c>
      <c r="P69">
        <v>134.71277000000001</v>
      </c>
      <c r="Q69">
        <v>9.804316</v>
      </c>
      <c r="R69">
        <v>36.381441000000002</v>
      </c>
      <c r="S69">
        <v>22.905328999999998</v>
      </c>
      <c r="T69">
        <v>0</v>
      </c>
      <c r="U69">
        <v>404.95058999999998</v>
      </c>
      <c r="V69">
        <v>17.758568</v>
      </c>
      <c r="W69">
        <v>44.867910000000002</v>
      </c>
      <c r="X69">
        <v>142.64760899999999</v>
      </c>
      <c r="Y69">
        <v>0</v>
      </c>
      <c r="Z69">
        <v>12.611227</v>
      </c>
      <c r="AA69">
        <v>13.585730999999999</v>
      </c>
      <c r="AB69">
        <v>0</v>
      </c>
      <c r="AC69">
        <v>0</v>
      </c>
      <c r="AD69">
        <v>0</v>
      </c>
      <c r="AE69">
        <v>15.93505</v>
      </c>
      <c r="AF69">
        <v>8.5811580000000003</v>
      </c>
      <c r="AG69">
        <v>41.103689000000003</v>
      </c>
      <c r="AH69">
        <v>22.619</v>
      </c>
      <c r="AI69">
        <v>0</v>
      </c>
      <c r="AJ69">
        <v>0</v>
      </c>
      <c r="AK69">
        <v>52.152728000000003</v>
      </c>
      <c r="AL69">
        <v>24.720388</v>
      </c>
      <c r="AM69">
        <v>15.282514000000001</v>
      </c>
      <c r="AN69">
        <v>0.647455</v>
      </c>
      <c r="AO69">
        <v>0</v>
      </c>
      <c r="AP69">
        <v>0</v>
      </c>
      <c r="AQ69">
        <v>34.542206999999998</v>
      </c>
      <c r="AR69">
        <v>34.162176000000002</v>
      </c>
      <c r="AS69">
        <v>29.918593000000001</v>
      </c>
      <c r="AT69">
        <v>19.34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2321.2193279999997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587.08504000000005</v>
      </c>
      <c r="L70">
        <v>417.74400000000003</v>
      </c>
      <c r="M70">
        <v>79.293999999999997</v>
      </c>
      <c r="N70">
        <v>96.255179999999996</v>
      </c>
      <c r="O70">
        <v>119.584659</v>
      </c>
      <c r="P70">
        <v>134.71277000000001</v>
      </c>
      <c r="Q70">
        <v>10.54997</v>
      </c>
      <c r="R70">
        <v>40.991227000000002</v>
      </c>
      <c r="S70">
        <v>25.519227000000001</v>
      </c>
      <c r="T70">
        <v>0</v>
      </c>
      <c r="U70">
        <v>404.95058999999998</v>
      </c>
      <c r="V70">
        <v>20.045909999999999</v>
      </c>
      <c r="W70">
        <v>44.867910000000002</v>
      </c>
      <c r="X70">
        <v>142.64760899999999</v>
      </c>
      <c r="Y70">
        <v>0</v>
      </c>
      <c r="Z70">
        <v>12.611227</v>
      </c>
      <c r="AA70">
        <v>13.585730999999999</v>
      </c>
      <c r="AB70">
        <v>0</v>
      </c>
      <c r="AC70">
        <v>0</v>
      </c>
      <c r="AD70">
        <v>0</v>
      </c>
      <c r="AE70">
        <v>15.93505</v>
      </c>
      <c r="AF70">
        <v>8.5811580000000003</v>
      </c>
      <c r="AG70">
        <v>41.103689000000003</v>
      </c>
      <c r="AH70">
        <v>22.619</v>
      </c>
      <c r="AI70">
        <v>0</v>
      </c>
      <c r="AJ70">
        <v>0</v>
      </c>
      <c r="AK70">
        <v>52.152728000000003</v>
      </c>
      <c r="AL70">
        <v>24.720388</v>
      </c>
      <c r="AM70">
        <v>15.282514000000001</v>
      </c>
      <c r="AN70">
        <v>0.647455</v>
      </c>
      <c r="AO70">
        <v>0</v>
      </c>
      <c r="AP70">
        <v>0</v>
      </c>
      <c r="AQ70">
        <v>34.542206999999998</v>
      </c>
      <c r="AR70">
        <v>34.162176000000002</v>
      </c>
      <c r="AS70">
        <v>29.918593000000001</v>
      </c>
      <c r="AT70">
        <v>19.34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2449.4500080000003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620.83285599999999</v>
      </c>
      <c r="L71">
        <v>427.41399999999999</v>
      </c>
      <c r="M71">
        <v>79.293999999999997</v>
      </c>
      <c r="N71">
        <v>96.255179999999996</v>
      </c>
      <c r="O71">
        <v>119.584659</v>
      </c>
      <c r="P71">
        <v>134.71277000000001</v>
      </c>
      <c r="Q71">
        <v>10.54997</v>
      </c>
      <c r="R71">
        <v>40.991227000000002</v>
      </c>
      <c r="S71">
        <v>25.519227000000001</v>
      </c>
      <c r="T71">
        <v>0</v>
      </c>
      <c r="U71">
        <v>404.95058999999998</v>
      </c>
      <c r="V71">
        <v>20.045909999999999</v>
      </c>
      <c r="W71">
        <v>44.867910000000002</v>
      </c>
      <c r="X71">
        <v>142.64760899999999</v>
      </c>
      <c r="Y71">
        <v>0</v>
      </c>
      <c r="Z71">
        <v>6.3056140000000003</v>
      </c>
      <c r="AA71">
        <v>27.171461999999998</v>
      </c>
      <c r="AB71">
        <v>3.2225280000000001</v>
      </c>
      <c r="AC71">
        <v>0</v>
      </c>
      <c r="AD71">
        <v>0</v>
      </c>
      <c r="AE71">
        <v>15.93505</v>
      </c>
      <c r="AF71">
        <v>8.5811580000000003</v>
      </c>
      <c r="AG71">
        <v>41.103689000000003</v>
      </c>
      <c r="AH71">
        <v>45.238000999999997</v>
      </c>
      <c r="AI71">
        <v>0</v>
      </c>
      <c r="AJ71">
        <v>0</v>
      </c>
      <c r="AK71">
        <v>52.152728000000003</v>
      </c>
      <c r="AL71">
        <v>12.360194</v>
      </c>
      <c r="AM71">
        <v>15.282514000000001</v>
      </c>
      <c r="AN71">
        <v>0.647455</v>
      </c>
      <c r="AO71">
        <v>0</v>
      </c>
      <c r="AP71">
        <v>2.4774539999999998</v>
      </c>
      <c r="AQ71">
        <v>46.056275999999997</v>
      </c>
      <c r="AR71">
        <v>34.162176000000002</v>
      </c>
      <c r="AS71">
        <v>29.918593000000001</v>
      </c>
      <c r="AT71">
        <v>19.34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2527.6207999999992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620.83285599999999</v>
      </c>
      <c r="L72">
        <v>441.91899999999998</v>
      </c>
      <c r="M72">
        <v>79.293999999999997</v>
      </c>
      <c r="N72">
        <v>96.255179999999996</v>
      </c>
      <c r="O72">
        <v>119.584659</v>
      </c>
      <c r="P72">
        <v>134.71277000000001</v>
      </c>
      <c r="Q72">
        <v>10.54997</v>
      </c>
      <c r="R72">
        <v>40.991227000000002</v>
      </c>
      <c r="S72">
        <v>25.519227000000001</v>
      </c>
      <c r="T72">
        <v>0</v>
      </c>
      <c r="U72">
        <v>404.95058999999998</v>
      </c>
      <c r="V72">
        <v>20.045909999999999</v>
      </c>
      <c r="W72">
        <v>44.867910000000002</v>
      </c>
      <c r="X72">
        <v>142.64760899999999</v>
      </c>
      <c r="Y72">
        <v>0</v>
      </c>
      <c r="Z72">
        <v>6.3056140000000003</v>
      </c>
      <c r="AA72">
        <v>27.171461999999998</v>
      </c>
      <c r="AB72">
        <v>12.735429</v>
      </c>
      <c r="AC72">
        <v>9.3584709999999998</v>
      </c>
      <c r="AD72">
        <v>8.6863679999999999</v>
      </c>
      <c r="AE72">
        <v>31.870100000000001</v>
      </c>
      <c r="AF72">
        <v>17.162316000000001</v>
      </c>
      <c r="AG72">
        <v>41.103689000000003</v>
      </c>
      <c r="AH72">
        <v>67.857000999999997</v>
      </c>
      <c r="AI72">
        <v>0</v>
      </c>
      <c r="AJ72">
        <v>0</v>
      </c>
      <c r="AK72">
        <v>52.152728000000003</v>
      </c>
      <c r="AL72">
        <v>12.360194</v>
      </c>
      <c r="AM72">
        <v>15.282514000000001</v>
      </c>
      <c r="AN72">
        <v>0.647455</v>
      </c>
      <c r="AO72">
        <v>0</v>
      </c>
      <c r="AP72">
        <v>2.4774539999999998</v>
      </c>
      <c r="AQ72">
        <v>46.056275999999997</v>
      </c>
      <c r="AR72">
        <v>34.162176000000002</v>
      </c>
      <c r="AS72">
        <v>29.918593000000001</v>
      </c>
      <c r="AT72">
        <v>19.34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2616.8187479999988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620.83285599999999</v>
      </c>
      <c r="L73">
        <v>441.91899999999998</v>
      </c>
      <c r="M73">
        <v>79.293999999999997</v>
      </c>
      <c r="N73">
        <v>96.255179999999996</v>
      </c>
      <c r="O73">
        <v>119.584659</v>
      </c>
      <c r="P73">
        <v>134.71277000000001</v>
      </c>
      <c r="Q73">
        <v>10.54997</v>
      </c>
      <c r="R73">
        <v>40.991227000000002</v>
      </c>
      <c r="S73">
        <v>25.519227000000001</v>
      </c>
      <c r="T73">
        <v>0</v>
      </c>
      <c r="U73">
        <v>404.95058999999998</v>
      </c>
      <c r="V73">
        <v>20.045909999999999</v>
      </c>
      <c r="W73">
        <v>44.867910000000002</v>
      </c>
      <c r="X73">
        <v>142.64760899999999</v>
      </c>
      <c r="Y73">
        <v>0</v>
      </c>
      <c r="Z73">
        <v>6.3056140000000003</v>
      </c>
      <c r="AA73">
        <v>40.757193000000001</v>
      </c>
      <c r="AB73">
        <v>25.470856999999999</v>
      </c>
      <c r="AC73">
        <v>18.716943000000001</v>
      </c>
      <c r="AD73">
        <v>8.7502379999999995</v>
      </c>
      <c r="AE73">
        <v>31.870100000000001</v>
      </c>
      <c r="AF73">
        <v>25.743473999999999</v>
      </c>
      <c r="AG73">
        <v>41.103689000000003</v>
      </c>
      <c r="AH73">
        <v>85.714106000000001</v>
      </c>
      <c r="AI73">
        <v>0</v>
      </c>
      <c r="AJ73">
        <v>0</v>
      </c>
      <c r="AK73">
        <v>52.152728000000003</v>
      </c>
      <c r="AL73">
        <v>12.360194</v>
      </c>
      <c r="AM73">
        <v>15.282514000000001</v>
      </c>
      <c r="AN73">
        <v>0.647455</v>
      </c>
      <c r="AO73">
        <v>0</v>
      </c>
      <c r="AP73">
        <v>2.4774539999999998</v>
      </c>
      <c r="AQ73">
        <v>46.056275999999997</v>
      </c>
      <c r="AR73">
        <v>34.162176000000002</v>
      </c>
      <c r="AS73">
        <v>29.918593000000001</v>
      </c>
      <c r="AT73">
        <v>19.34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2679.0005119999987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640.17285600000002</v>
      </c>
      <c r="L74">
        <v>441.91899999999998</v>
      </c>
      <c r="M74">
        <v>79.293999999999997</v>
      </c>
      <c r="N74">
        <v>96.255179999999996</v>
      </c>
      <c r="O74">
        <v>119.584659</v>
      </c>
      <c r="P74">
        <v>134.71277000000001</v>
      </c>
      <c r="Q74">
        <v>10.54997</v>
      </c>
      <c r="R74">
        <v>40.991227000000002</v>
      </c>
      <c r="S74">
        <v>25.519227000000001</v>
      </c>
      <c r="T74">
        <v>0</v>
      </c>
      <c r="U74">
        <v>404.95058999999998</v>
      </c>
      <c r="V74">
        <v>20.045909999999999</v>
      </c>
      <c r="W74">
        <v>44.867910000000002</v>
      </c>
      <c r="X74">
        <v>142.64760899999999</v>
      </c>
      <c r="Y74">
        <v>0</v>
      </c>
      <c r="Z74">
        <v>18.916841000000002</v>
      </c>
      <c r="AA74">
        <v>40.757193000000001</v>
      </c>
      <c r="AB74">
        <v>38.206285999999999</v>
      </c>
      <c r="AC74">
        <v>18.716943000000001</v>
      </c>
      <c r="AD74">
        <v>17.628216999999999</v>
      </c>
      <c r="AE74">
        <v>31.870100000000001</v>
      </c>
      <c r="AF74">
        <v>34.324632000000001</v>
      </c>
      <c r="AG74">
        <v>41.103689000000003</v>
      </c>
      <c r="AH74">
        <v>90.476000999999997</v>
      </c>
      <c r="AI74">
        <v>0</v>
      </c>
      <c r="AJ74">
        <v>0</v>
      </c>
      <c r="AK74">
        <v>52.152728000000003</v>
      </c>
      <c r="AL74">
        <v>12.360194</v>
      </c>
      <c r="AM74">
        <v>15.282514000000001</v>
      </c>
      <c r="AN74">
        <v>0.647455</v>
      </c>
      <c r="AO74">
        <v>0</v>
      </c>
      <c r="AP74">
        <v>2.4774539999999998</v>
      </c>
      <c r="AQ74">
        <v>46.056275999999997</v>
      </c>
      <c r="AR74">
        <v>34.162176000000002</v>
      </c>
      <c r="AS74">
        <v>29.918593000000001</v>
      </c>
      <c r="AT74">
        <v>19.34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2745.9081999999994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640.17285600000002</v>
      </c>
      <c r="L75">
        <v>408.07400000000001</v>
      </c>
      <c r="M75">
        <v>79.293999999999997</v>
      </c>
      <c r="N75">
        <v>96.255179999999996</v>
      </c>
      <c r="O75">
        <v>119.584659</v>
      </c>
      <c r="P75">
        <v>134.71277000000001</v>
      </c>
      <c r="Q75">
        <v>10.54997</v>
      </c>
      <c r="R75">
        <v>40.991227000000002</v>
      </c>
      <c r="S75">
        <v>25.519227000000001</v>
      </c>
      <c r="T75">
        <v>0</v>
      </c>
      <c r="U75">
        <v>404.95058999999998</v>
      </c>
      <c r="V75">
        <v>20.045909999999999</v>
      </c>
      <c r="W75">
        <v>44.867910000000002</v>
      </c>
      <c r="X75">
        <v>142.64760899999999</v>
      </c>
      <c r="Y75">
        <v>0</v>
      </c>
      <c r="Z75">
        <v>18.916841000000002</v>
      </c>
      <c r="AA75">
        <v>40.757193000000001</v>
      </c>
      <c r="AB75">
        <v>38.206285999999999</v>
      </c>
      <c r="AC75">
        <v>18.716943000000001</v>
      </c>
      <c r="AD75">
        <v>26.503640000000001</v>
      </c>
      <c r="AE75">
        <v>31.870100000000001</v>
      </c>
      <c r="AF75">
        <v>34.324632000000001</v>
      </c>
      <c r="AG75">
        <v>41.103689000000003</v>
      </c>
      <c r="AH75">
        <v>113.09500199999999</v>
      </c>
      <c r="AI75">
        <v>0</v>
      </c>
      <c r="AJ75">
        <v>0</v>
      </c>
      <c r="AK75">
        <v>52.152728000000003</v>
      </c>
      <c r="AL75">
        <v>24.720388</v>
      </c>
      <c r="AM75">
        <v>15.282514000000001</v>
      </c>
      <c r="AN75">
        <v>0.647455</v>
      </c>
      <c r="AO75">
        <v>0</v>
      </c>
      <c r="AP75">
        <v>2.4774539999999998</v>
      </c>
      <c r="AQ75">
        <v>46.056275999999997</v>
      </c>
      <c r="AR75">
        <v>34.162176000000002</v>
      </c>
      <c r="AS75">
        <v>29.918593000000001</v>
      </c>
      <c r="AT75">
        <v>19.34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2755.9178179999999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640.17285600000002</v>
      </c>
      <c r="L76">
        <v>425.48</v>
      </c>
      <c r="M76">
        <v>79.293999999999997</v>
      </c>
      <c r="N76">
        <v>96.255179999999996</v>
      </c>
      <c r="O76">
        <v>119.584659</v>
      </c>
      <c r="P76">
        <v>134.71277000000001</v>
      </c>
      <c r="Q76">
        <v>10.54997</v>
      </c>
      <c r="R76">
        <v>40.991227000000002</v>
      </c>
      <c r="S76">
        <v>25.519227000000001</v>
      </c>
      <c r="T76">
        <v>0</v>
      </c>
      <c r="U76">
        <v>404.95058999999998</v>
      </c>
      <c r="V76">
        <v>20.045909999999999</v>
      </c>
      <c r="W76">
        <v>44.867910000000002</v>
      </c>
      <c r="X76">
        <v>142.64760899999999</v>
      </c>
      <c r="Y76">
        <v>0</v>
      </c>
      <c r="Z76">
        <v>18.916841000000002</v>
      </c>
      <c r="AA76">
        <v>40.757193000000001</v>
      </c>
      <c r="AB76">
        <v>38.206285999999999</v>
      </c>
      <c r="AC76">
        <v>18.716943000000001</v>
      </c>
      <c r="AD76">
        <v>35.338186999999998</v>
      </c>
      <c r="AE76">
        <v>31.870100000000001</v>
      </c>
      <c r="AF76">
        <v>34.324632000000001</v>
      </c>
      <c r="AG76">
        <v>41.103689000000003</v>
      </c>
      <c r="AH76">
        <v>135.71400199999999</v>
      </c>
      <c r="AI76">
        <v>0</v>
      </c>
      <c r="AJ76">
        <v>0</v>
      </c>
      <c r="AK76">
        <v>52.152728000000003</v>
      </c>
      <c r="AL76">
        <v>76.756805</v>
      </c>
      <c r="AM76">
        <v>15.282514000000001</v>
      </c>
      <c r="AN76">
        <v>0.647455</v>
      </c>
      <c r="AO76">
        <v>0</v>
      </c>
      <c r="AP76">
        <v>2.4774539999999998</v>
      </c>
      <c r="AQ76">
        <v>46.056275999999997</v>
      </c>
      <c r="AR76">
        <v>34.162176000000002</v>
      </c>
      <c r="AS76">
        <v>29.918593000000001</v>
      </c>
      <c r="AT76">
        <v>19.34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2856.8137819999997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644.22361999999998</v>
      </c>
      <c r="L77">
        <v>425.48</v>
      </c>
      <c r="M77">
        <v>79.293999999999997</v>
      </c>
      <c r="N77">
        <v>96.255179999999996</v>
      </c>
      <c r="O77">
        <v>119.584659</v>
      </c>
      <c r="P77">
        <v>134.71277000000001</v>
      </c>
      <c r="Q77">
        <v>10.54997</v>
      </c>
      <c r="R77">
        <v>40.991227000000002</v>
      </c>
      <c r="S77">
        <v>25.519227000000001</v>
      </c>
      <c r="T77">
        <v>0</v>
      </c>
      <c r="U77">
        <v>404.95058999999998</v>
      </c>
      <c r="V77">
        <v>20.045909999999999</v>
      </c>
      <c r="W77">
        <v>44.867910000000002</v>
      </c>
      <c r="X77">
        <v>142.64760899999999</v>
      </c>
      <c r="Y77">
        <v>0</v>
      </c>
      <c r="Z77">
        <v>18.916841000000002</v>
      </c>
      <c r="AA77">
        <v>40.757193000000001</v>
      </c>
      <c r="AB77">
        <v>38.206285999999999</v>
      </c>
      <c r="AC77">
        <v>18.716943000000001</v>
      </c>
      <c r="AD77">
        <v>35.338186999999998</v>
      </c>
      <c r="AE77">
        <v>31.870100000000001</v>
      </c>
      <c r="AF77">
        <v>34.324632000000001</v>
      </c>
      <c r="AG77">
        <v>41.103689000000003</v>
      </c>
      <c r="AH77">
        <v>135.71400199999999</v>
      </c>
      <c r="AI77">
        <v>0</v>
      </c>
      <c r="AJ77">
        <v>0</v>
      </c>
      <c r="AK77">
        <v>52.152728000000003</v>
      </c>
      <c r="AL77">
        <v>76.756805</v>
      </c>
      <c r="AM77">
        <v>15.282514000000001</v>
      </c>
      <c r="AN77">
        <v>0.647455</v>
      </c>
      <c r="AO77">
        <v>0</v>
      </c>
      <c r="AP77">
        <v>0.371618</v>
      </c>
      <c r="AQ77">
        <v>46.056275999999997</v>
      </c>
      <c r="AR77">
        <v>34.162176000000002</v>
      </c>
      <c r="AS77">
        <v>29.918593000000001</v>
      </c>
      <c r="AT77">
        <v>19.34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2858.7587100000001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634.55362000000002</v>
      </c>
      <c r="L78">
        <v>425.48</v>
      </c>
      <c r="M78">
        <v>79.293999999999997</v>
      </c>
      <c r="N78">
        <v>96.255179999999996</v>
      </c>
      <c r="O78">
        <v>119.584659</v>
      </c>
      <c r="P78">
        <v>134.71277000000001</v>
      </c>
      <c r="Q78">
        <v>10.54997</v>
      </c>
      <c r="R78">
        <v>40.991227000000002</v>
      </c>
      <c r="S78">
        <v>25.519227000000001</v>
      </c>
      <c r="T78">
        <v>0</v>
      </c>
      <c r="U78">
        <v>404.95058999999998</v>
      </c>
      <c r="V78">
        <v>20.045909999999999</v>
      </c>
      <c r="W78">
        <v>44.867910000000002</v>
      </c>
      <c r="X78">
        <v>142.64760899999999</v>
      </c>
      <c r="Y78">
        <v>0</v>
      </c>
      <c r="Z78">
        <v>18.916841000000002</v>
      </c>
      <c r="AA78">
        <v>40.757193000000001</v>
      </c>
      <c r="AB78">
        <v>38.206285999999999</v>
      </c>
      <c r="AC78">
        <v>18.716943000000001</v>
      </c>
      <c r="AD78">
        <v>35.338186999999998</v>
      </c>
      <c r="AE78">
        <v>31.870100000000001</v>
      </c>
      <c r="AF78">
        <v>34.324632000000001</v>
      </c>
      <c r="AG78">
        <v>41.103689000000003</v>
      </c>
      <c r="AH78">
        <v>135.71400199999999</v>
      </c>
      <c r="AI78">
        <v>0</v>
      </c>
      <c r="AJ78">
        <v>0</v>
      </c>
      <c r="AK78">
        <v>52.152728000000003</v>
      </c>
      <c r="AL78">
        <v>76.756805</v>
      </c>
      <c r="AM78">
        <v>15.282514000000001</v>
      </c>
      <c r="AN78">
        <v>0.647455</v>
      </c>
      <c r="AO78">
        <v>0</v>
      </c>
      <c r="AP78">
        <v>0.371618</v>
      </c>
      <c r="AQ78">
        <v>46.056275999999997</v>
      </c>
      <c r="AR78">
        <v>34.162176000000002</v>
      </c>
      <c r="AS78">
        <v>29.918593000000001</v>
      </c>
      <c r="AT78">
        <v>19.34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2849.08871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657.066733</v>
      </c>
      <c r="L79">
        <v>425.48</v>
      </c>
      <c r="M79">
        <v>79.293999999999997</v>
      </c>
      <c r="N79">
        <v>96.255179999999996</v>
      </c>
      <c r="O79">
        <v>119.584659</v>
      </c>
      <c r="P79">
        <v>134.71277000000001</v>
      </c>
      <c r="Q79">
        <v>10.54997</v>
      </c>
      <c r="R79">
        <v>40.991227000000002</v>
      </c>
      <c r="S79">
        <v>25.519227000000001</v>
      </c>
      <c r="T79">
        <v>0</v>
      </c>
      <c r="U79">
        <v>404.95058999999998</v>
      </c>
      <c r="V79">
        <v>20.045909999999999</v>
      </c>
      <c r="W79">
        <v>44.867910000000002</v>
      </c>
      <c r="X79">
        <v>142.64760899999999</v>
      </c>
      <c r="Y79">
        <v>0</v>
      </c>
      <c r="Z79">
        <v>18.916841000000002</v>
      </c>
      <c r="AA79">
        <v>40.757193000000001</v>
      </c>
      <c r="AB79">
        <v>38.206285999999999</v>
      </c>
      <c r="AC79">
        <v>18.716943000000001</v>
      </c>
      <c r="AD79">
        <v>35.338186999999998</v>
      </c>
      <c r="AE79">
        <v>31.870100000000001</v>
      </c>
      <c r="AF79">
        <v>34.324632000000001</v>
      </c>
      <c r="AG79">
        <v>41.103689000000003</v>
      </c>
      <c r="AH79">
        <v>113.09500199999999</v>
      </c>
      <c r="AI79">
        <v>0</v>
      </c>
      <c r="AJ79">
        <v>0</v>
      </c>
      <c r="AK79">
        <v>52.152728000000003</v>
      </c>
      <c r="AL79">
        <v>76.756805</v>
      </c>
      <c r="AM79">
        <v>15.282514000000001</v>
      </c>
      <c r="AN79">
        <v>0.647455</v>
      </c>
      <c r="AO79">
        <v>0</v>
      </c>
      <c r="AP79">
        <v>2.105836</v>
      </c>
      <c r="AQ79">
        <v>46.056275999999997</v>
      </c>
      <c r="AR79">
        <v>34.162176000000002</v>
      </c>
      <c r="AS79">
        <v>29.918593000000001</v>
      </c>
      <c r="AT79">
        <v>19.34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2850.7170409999999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657.066733</v>
      </c>
      <c r="L80">
        <v>425.48</v>
      </c>
      <c r="M80">
        <v>79.293999999999997</v>
      </c>
      <c r="N80">
        <v>96.255179999999996</v>
      </c>
      <c r="O80">
        <v>119.584659</v>
      </c>
      <c r="P80">
        <v>134.71277000000001</v>
      </c>
      <c r="Q80">
        <v>10.54997</v>
      </c>
      <c r="R80">
        <v>40.991227000000002</v>
      </c>
      <c r="S80">
        <v>25.519227000000001</v>
      </c>
      <c r="T80">
        <v>0</v>
      </c>
      <c r="U80">
        <v>404.95058999999998</v>
      </c>
      <c r="V80">
        <v>20.045909999999999</v>
      </c>
      <c r="W80">
        <v>44.867910000000002</v>
      </c>
      <c r="X80">
        <v>142.64760899999999</v>
      </c>
      <c r="Y80">
        <v>0</v>
      </c>
      <c r="Z80">
        <v>6.3056140000000003</v>
      </c>
      <c r="AA80">
        <v>40.757193000000001</v>
      </c>
      <c r="AB80">
        <v>38.206285999999999</v>
      </c>
      <c r="AC80">
        <v>18.716943000000001</v>
      </c>
      <c r="AD80">
        <v>26.503640000000001</v>
      </c>
      <c r="AE80">
        <v>31.870100000000001</v>
      </c>
      <c r="AF80">
        <v>17.162316000000001</v>
      </c>
      <c r="AG80">
        <v>41.103689000000003</v>
      </c>
      <c r="AH80">
        <v>90.476000999999997</v>
      </c>
      <c r="AI80">
        <v>0</v>
      </c>
      <c r="AJ80">
        <v>0</v>
      </c>
      <c r="AK80">
        <v>52.152728000000003</v>
      </c>
      <c r="AL80">
        <v>26.967696</v>
      </c>
      <c r="AM80">
        <v>15.282514000000001</v>
      </c>
      <c r="AN80">
        <v>0.647455</v>
      </c>
      <c r="AO80">
        <v>0</v>
      </c>
      <c r="AP80">
        <v>2.105836</v>
      </c>
      <c r="AQ80">
        <v>46.056275999999997</v>
      </c>
      <c r="AR80">
        <v>34.162176000000002</v>
      </c>
      <c r="AS80">
        <v>29.918593000000001</v>
      </c>
      <c r="AT80">
        <v>19.34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2739.7008409999999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657.066733</v>
      </c>
      <c r="L81">
        <v>425.48</v>
      </c>
      <c r="M81">
        <v>79.293999999999997</v>
      </c>
      <c r="N81">
        <v>96.255179999999996</v>
      </c>
      <c r="O81">
        <v>119.584659</v>
      </c>
      <c r="P81">
        <v>134.71277000000001</v>
      </c>
      <c r="Q81">
        <v>10.54997</v>
      </c>
      <c r="R81">
        <v>40.991227000000002</v>
      </c>
      <c r="S81">
        <v>25.519227000000001</v>
      </c>
      <c r="T81">
        <v>0</v>
      </c>
      <c r="U81">
        <v>404.95058999999998</v>
      </c>
      <c r="V81">
        <v>20.045909999999999</v>
      </c>
      <c r="W81">
        <v>44.867910000000002</v>
      </c>
      <c r="X81">
        <v>142.64760899999999</v>
      </c>
      <c r="Y81">
        <v>0</v>
      </c>
      <c r="Z81">
        <v>6.3056140000000003</v>
      </c>
      <c r="AA81">
        <v>40.757193000000001</v>
      </c>
      <c r="AB81">
        <v>38.206285999999999</v>
      </c>
      <c r="AC81">
        <v>9.3584709999999998</v>
      </c>
      <c r="AD81">
        <v>26.503640000000001</v>
      </c>
      <c r="AE81">
        <v>31.870100000000001</v>
      </c>
      <c r="AF81">
        <v>8.5811580000000003</v>
      </c>
      <c r="AG81">
        <v>41.103689000000003</v>
      </c>
      <c r="AH81">
        <v>59.523685</v>
      </c>
      <c r="AI81">
        <v>0</v>
      </c>
      <c r="AJ81">
        <v>0</v>
      </c>
      <c r="AK81">
        <v>52.152728000000003</v>
      </c>
      <c r="AL81">
        <v>24.720388</v>
      </c>
      <c r="AM81">
        <v>15.282514000000001</v>
      </c>
      <c r="AN81">
        <v>0.647455</v>
      </c>
      <c r="AO81">
        <v>0</v>
      </c>
      <c r="AP81">
        <v>2.105836</v>
      </c>
      <c r="AQ81">
        <v>46.056275999999997</v>
      </c>
      <c r="AR81">
        <v>34.162176000000002</v>
      </c>
      <c r="AS81">
        <v>29.918593000000001</v>
      </c>
      <c r="AT81">
        <v>19.34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2688.5615870000001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653.01597000000004</v>
      </c>
      <c r="L82">
        <v>425.48</v>
      </c>
      <c r="M82">
        <v>79.293999999999997</v>
      </c>
      <c r="N82">
        <v>96.255179999999996</v>
      </c>
      <c r="O82">
        <v>119.584659</v>
      </c>
      <c r="P82">
        <v>134.71277000000001</v>
      </c>
      <c r="Q82">
        <v>10.54997</v>
      </c>
      <c r="R82">
        <v>40.991227000000002</v>
      </c>
      <c r="S82">
        <v>25.519227000000001</v>
      </c>
      <c r="T82">
        <v>0</v>
      </c>
      <c r="U82">
        <v>404.95058999999998</v>
      </c>
      <c r="V82">
        <v>20.045909999999999</v>
      </c>
      <c r="W82">
        <v>44.867910000000002</v>
      </c>
      <c r="X82">
        <v>142.64760899999999</v>
      </c>
      <c r="Y82">
        <v>0</v>
      </c>
      <c r="Z82">
        <v>6.3056140000000003</v>
      </c>
      <c r="AA82">
        <v>40.757193000000001</v>
      </c>
      <c r="AB82">
        <v>12.735429</v>
      </c>
      <c r="AC82">
        <v>9.3584709999999998</v>
      </c>
      <c r="AD82">
        <v>17.628216999999999</v>
      </c>
      <c r="AE82">
        <v>31.870100000000001</v>
      </c>
      <c r="AF82">
        <v>8.5811580000000003</v>
      </c>
      <c r="AG82">
        <v>41.103689000000003</v>
      </c>
      <c r="AH82">
        <v>45.238000999999997</v>
      </c>
      <c r="AI82">
        <v>0</v>
      </c>
      <c r="AJ82">
        <v>0</v>
      </c>
      <c r="AK82">
        <v>52.152728000000003</v>
      </c>
      <c r="AL82">
        <v>24.720388</v>
      </c>
      <c r="AM82">
        <v>15.282514000000001</v>
      </c>
      <c r="AN82">
        <v>0.647455</v>
      </c>
      <c r="AO82">
        <v>0</v>
      </c>
      <c r="AP82">
        <v>2.105836</v>
      </c>
      <c r="AQ82">
        <v>46.056275999999997</v>
      </c>
      <c r="AR82">
        <v>34.162176000000002</v>
      </c>
      <c r="AS82">
        <v>29.918593000000001</v>
      </c>
      <c r="AT82">
        <v>19.34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2635.8788599999998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657.066733</v>
      </c>
      <c r="L83">
        <v>425.48</v>
      </c>
      <c r="M83">
        <v>79.293999999999997</v>
      </c>
      <c r="N83">
        <v>96.255179999999996</v>
      </c>
      <c r="O83">
        <v>119.584659</v>
      </c>
      <c r="P83">
        <v>134.71277000000001</v>
      </c>
      <c r="Q83">
        <v>10.54997</v>
      </c>
      <c r="R83">
        <v>40.991227000000002</v>
      </c>
      <c r="S83">
        <v>25.519227000000001</v>
      </c>
      <c r="T83">
        <v>0</v>
      </c>
      <c r="U83">
        <v>404.95058999999998</v>
      </c>
      <c r="V83">
        <v>20.045909999999999</v>
      </c>
      <c r="W83">
        <v>44.867910000000002</v>
      </c>
      <c r="X83">
        <v>142.64760899999999</v>
      </c>
      <c r="Y83">
        <v>0</v>
      </c>
      <c r="Z83">
        <v>6.3056140000000003</v>
      </c>
      <c r="AA83">
        <v>40.757193000000001</v>
      </c>
      <c r="AB83">
        <v>12.735429</v>
      </c>
      <c r="AC83">
        <v>9.3584709999999998</v>
      </c>
      <c r="AD83">
        <v>8.8141079999999992</v>
      </c>
      <c r="AE83">
        <v>15.93505</v>
      </c>
      <c r="AF83">
        <v>8.5811580000000003</v>
      </c>
      <c r="AG83">
        <v>41.103689000000003</v>
      </c>
      <c r="AH83">
        <v>22.619</v>
      </c>
      <c r="AI83">
        <v>0</v>
      </c>
      <c r="AJ83">
        <v>0</v>
      </c>
      <c r="AK83">
        <v>52.152728000000003</v>
      </c>
      <c r="AL83">
        <v>24.720388</v>
      </c>
      <c r="AM83">
        <v>15.282514000000001</v>
      </c>
      <c r="AN83">
        <v>0.647455</v>
      </c>
      <c r="AO83">
        <v>0</v>
      </c>
      <c r="AP83">
        <v>2.105836</v>
      </c>
      <c r="AQ83">
        <v>34.542206999999998</v>
      </c>
      <c r="AR83">
        <v>34.162176000000002</v>
      </c>
      <c r="AS83">
        <v>29.918593000000001</v>
      </c>
      <c r="AT83">
        <v>19.34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2581.0473940000002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657.066733</v>
      </c>
      <c r="L84">
        <v>425.48</v>
      </c>
      <c r="M84">
        <v>79.293999999999997</v>
      </c>
      <c r="N84">
        <v>96.255179999999996</v>
      </c>
      <c r="O84">
        <v>119.584659</v>
      </c>
      <c r="P84">
        <v>134.71277000000001</v>
      </c>
      <c r="Q84">
        <v>10.54997</v>
      </c>
      <c r="R84">
        <v>40.991227000000002</v>
      </c>
      <c r="S84">
        <v>25.519227000000001</v>
      </c>
      <c r="T84">
        <v>0</v>
      </c>
      <c r="U84">
        <v>404.95058999999998</v>
      </c>
      <c r="V84">
        <v>20.045909999999999</v>
      </c>
      <c r="W84">
        <v>44.867910000000002</v>
      </c>
      <c r="X84">
        <v>142.64760899999999</v>
      </c>
      <c r="Y84">
        <v>0</v>
      </c>
      <c r="Z84">
        <v>6.3056140000000003</v>
      </c>
      <c r="AA84">
        <v>27.171461999999998</v>
      </c>
      <c r="AB84">
        <v>12.735429</v>
      </c>
      <c r="AC84">
        <v>9.3584709999999998</v>
      </c>
      <c r="AD84">
        <v>0</v>
      </c>
      <c r="AE84">
        <v>15.93505</v>
      </c>
      <c r="AF84">
        <v>8.5811580000000003</v>
      </c>
      <c r="AG84">
        <v>41.103689000000003</v>
      </c>
      <c r="AH84">
        <v>0</v>
      </c>
      <c r="AI84">
        <v>0</v>
      </c>
      <c r="AJ84">
        <v>0</v>
      </c>
      <c r="AK84">
        <v>52.152728000000003</v>
      </c>
      <c r="AL84">
        <v>24.720388</v>
      </c>
      <c r="AM84">
        <v>15.282514000000001</v>
      </c>
      <c r="AN84">
        <v>0.647455</v>
      </c>
      <c r="AO84">
        <v>0</v>
      </c>
      <c r="AP84">
        <v>2.105836</v>
      </c>
      <c r="AQ84">
        <v>34.542206999999998</v>
      </c>
      <c r="AR84">
        <v>34.162176000000002</v>
      </c>
      <c r="AS84">
        <v>29.918593000000001</v>
      </c>
      <c r="AT84">
        <v>19.34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2536.0285549999999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657.066733</v>
      </c>
      <c r="L85">
        <v>425.48</v>
      </c>
      <c r="M85">
        <v>79.293999999999997</v>
      </c>
      <c r="N85">
        <v>96.255179999999996</v>
      </c>
      <c r="O85">
        <v>119.584659</v>
      </c>
      <c r="P85">
        <v>134.71277000000001</v>
      </c>
      <c r="Q85">
        <v>10.54997</v>
      </c>
      <c r="R85">
        <v>40.991227000000002</v>
      </c>
      <c r="S85">
        <v>25.519227000000001</v>
      </c>
      <c r="T85">
        <v>0</v>
      </c>
      <c r="U85">
        <v>404.95058999999998</v>
      </c>
      <c r="V85">
        <v>20.045909999999999</v>
      </c>
      <c r="W85">
        <v>44.867910000000002</v>
      </c>
      <c r="X85">
        <v>142.64760899999999</v>
      </c>
      <c r="Y85">
        <v>0</v>
      </c>
      <c r="Z85">
        <v>6.3056140000000003</v>
      </c>
      <c r="AA85">
        <v>27.171461999999998</v>
      </c>
      <c r="AB85">
        <v>12.735429</v>
      </c>
      <c r="AC85">
        <v>9.3584709999999998</v>
      </c>
      <c r="AD85">
        <v>0</v>
      </c>
      <c r="AE85">
        <v>15.93505</v>
      </c>
      <c r="AF85">
        <v>8.5811580000000003</v>
      </c>
      <c r="AG85">
        <v>41.103689000000003</v>
      </c>
      <c r="AH85">
        <v>0</v>
      </c>
      <c r="AI85">
        <v>0</v>
      </c>
      <c r="AJ85">
        <v>0</v>
      </c>
      <c r="AK85">
        <v>52.152728000000003</v>
      </c>
      <c r="AL85">
        <v>24.720388</v>
      </c>
      <c r="AM85">
        <v>15.282514000000001</v>
      </c>
      <c r="AN85">
        <v>0.647455</v>
      </c>
      <c r="AO85">
        <v>0</v>
      </c>
      <c r="AP85">
        <v>2.105836</v>
      </c>
      <c r="AQ85">
        <v>34.542206999999998</v>
      </c>
      <c r="AR85">
        <v>34.162176000000002</v>
      </c>
      <c r="AS85">
        <v>29.918593000000001</v>
      </c>
      <c r="AT85">
        <v>19.34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2536.0285549999999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653.01597000000004</v>
      </c>
      <c r="L86">
        <v>408.07400000000001</v>
      </c>
      <c r="M86">
        <v>79.293999999999997</v>
      </c>
      <c r="N86">
        <v>96.255179999999996</v>
      </c>
      <c r="O86">
        <v>119.584659</v>
      </c>
      <c r="P86">
        <v>134.71277000000001</v>
      </c>
      <c r="Q86">
        <v>10.54997</v>
      </c>
      <c r="R86">
        <v>40.991227000000002</v>
      </c>
      <c r="S86">
        <v>25.519227000000001</v>
      </c>
      <c r="T86">
        <v>0</v>
      </c>
      <c r="U86">
        <v>404.95058999999998</v>
      </c>
      <c r="V86">
        <v>20.045909999999999</v>
      </c>
      <c r="W86">
        <v>44.867910000000002</v>
      </c>
      <c r="X86">
        <v>142.64760899999999</v>
      </c>
      <c r="Y86">
        <v>0</v>
      </c>
      <c r="Z86">
        <v>6.3056140000000003</v>
      </c>
      <c r="AA86">
        <v>27.171461999999998</v>
      </c>
      <c r="AB86">
        <v>12.735429</v>
      </c>
      <c r="AC86">
        <v>9.3584709999999998</v>
      </c>
      <c r="AD86">
        <v>0</v>
      </c>
      <c r="AE86">
        <v>15.93505</v>
      </c>
      <c r="AF86">
        <v>8.5811580000000003</v>
      </c>
      <c r="AG86">
        <v>41.103689000000003</v>
      </c>
      <c r="AH86">
        <v>0</v>
      </c>
      <c r="AI86">
        <v>0</v>
      </c>
      <c r="AJ86">
        <v>0</v>
      </c>
      <c r="AK86">
        <v>52.152728000000003</v>
      </c>
      <c r="AL86">
        <v>24.720388</v>
      </c>
      <c r="AM86">
        <v>15.282514000000001</v>
      </c>
      <c r="AN86">
        <v>0.647455</v>
      </c>
      <c r="AO86">
        <v>0</v>
      </c>
      <c r="AP86">
        <v>2.105836</v>
      </c>
      <c r="AQ86">
        <v>34.542206999999998</v>
      </c>
      <c r="AR86">
        <v>34.162176000000002</v>
      </c>
      <c r="AS86">
        <v>29.918593000000001</v>
      </c>
      <c r="AT86">
        <v>19.34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2514.5717919999997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653.01597000000004</v>
      </c>
      <c r="L87">
        <v>425.48</v>
      </c>
      <c r="M87">
        <v>83.253094000000004</v>
      </c>
      <c r="N87">
        <v>96.255179999999996</v>
      </c>
      <c r="O87">
        <v>119.584659</v>
      </c>
      <c r="P87">
        <v>134.71277000000001</v>
      </c>
      <c r="Q87">
        <v>10.54997</v>
      </c>
      <c r="R87">
        <v>39.279249999999998</v>
      </c>
      <c r="S87">
        <v>25.519227000000001</v>
      </c>
      <c r="T87">
        <v>0</v>
      </c>
      <c r="U87">
        <v>404.95058999999998</v>
      </c>
      <c r="V87">
        <v>20.045909999999999</v>
      </c>
      <c r="W87">
        <v>44.867910000000002</v>
      </c>
      <c r="X87">
        <v>142.64760899999999</v>
      </c>
      <c r="Y87">
        <v>0</v>
      </c>
      <c r="Z87">
        <v>6.3056140000000003</v>
      </c>
      <c r="AA87">
        <v>13.585730999999999</v>
      </c>
      <c r="AB87">
        <v>12.735429</v>
      </c>
      <c r="AC87">
        <v>9.3584709999999998</v>
      </c>
      <c r="AD87">
        <v>0</v>
      </c>
      <c r="AE87">
        <v>15.93505</v>
      </c>
      <c r="AF87">
        <v>8.5811580000000003</v>
      </c>
      <c r="AG87">
        <v>41.103689000000003</v>
      </c>
      <c r="AH87">
        <v>0</v>
      </c>
      <c r="AI87">
        <v>0</v>
      </c>
      <c r="AJ87">
        <v>0</v>
      </c>
      <c r="AK87">
        <v>52.152728000000003</v>
      </c>
      <c r="AL87">
        <v>12.360194</v>
      </c>
      <c r="AM87">
        <v>15.282514000000001</v>
      </c>
      <c r="AN87">
        <v>0.647455</v>
      </c>
      <c r="AO87">
        <v>0</v>
      </c>
      <c r="AP87">
        <v>2.105836</v>
      </c>
      <c r="AQ87">
        <v>34.542206999999998</v>
      </c>
      <c r="AR87">
        <v>34.162176000000002</v>
      </c>
      <c r="AS87">
        <v>29.918593000000001</v>
      </c>
      <c r="AT87">
        <v>19.34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2508.2789839999996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653.01597000000004</v>
      </c>
      <c r="L88">
        <v>425.48</v>
      </c>
      <c r="M88">
        <v>84.129000000000005</v>
      </c>
      <c r="N88">
        <v>96.255179999999996</v>
      </c>
      <c r="O88">
        <v>119.584659</v>
      </c>
      <c r="P88">
        <v>134.71277000000001</v>
      </c>
      <c r="Q88">
        <v>10.54997</v>
      </c>
      <c r="R88">
        <v>39.279249999999998</v>
      </c>
      <c r="S88">
        <v>25.519227000000001</v>
      </c>
      <c r="T88">
        <v>0</v>
      </c>
      <c r="U88">
        <v>404.95058999999998</v>
      </c>
      <c r="V88">
        <v>20.045909999999999</v>
      </c>
      <c r="W88">
        <v>44.867910000000002</v>
      </c>
      <c r="X88">
        <v>142.64760899999999</v>
      </c>
      <c r="Y88">
        <v>0</v>
      </c>
      <c r="Z88">
        <v>12.611227</v>
      </c>
      <c r="AA88">
        <v>13.585730999999999</v>
      </c>
      <c r="AB88">
        <v>12.735429</v>
      </c>
      <c r="AC88">
        <v>9.3584709999999998</v>
      </c>
      <c r="AD88">
        <v>0</v>
      </c>
      <c r="AE88">
        <v>15.93505</v>
      </c>
      <c r="AF88">
        <v>8.5811580000000003</v>
      </c>
      <c r="AG88">
        <v>41.103689000000003</v>
      </c>
      <c r="AH88">
        <v>0</v>
      </c>
      <c r="AI88">
        <v>0</v>
      </c>
      <c r="AJ88">
        <v>0</v>
      </c>
      <c r="AK88">
        <v>52.152728000000003</v>
      </c>
      <c r="AL88">
        <v>12.360194</v>
      </c>
      <c r="AM88">
        <v>15.282514000000001</v>
      </c>
      <c r="AN88">
        <v>0.647455</v>
      </c>
      <c r="AO88">
        <v>0</v>
      </c>
      <c r="AP88">
        <v>0</v>
      </c>
      <c r="AQ88">
        <v>23.028137999999998</v>
      </c>
      <c r="AR88">
        <v>34.162176000000002</v>
      </c>
      <c r="AS88">
        <v>29.918593000000001</v>
      </c>
      <c r="AT88">
        <v>19.34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2501.8405979999998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653.01597000000004</v>
      </c>
      <c r="L89">
        <v>425.48</v>
      </c>
      <c r="M89">
        <v>84.129000000000005</v>
      </c>
      <c r="N89">
        <v>96.255179999999996</v>
      </c>
      <c r="O89">
        <v>119.584659</v>
      </c>
      <c r="P89">
        <v>134.71277000000001</v>
      </c>
      <c r="Q89">
        <v>10.54997</v>
      </c>
      <c r="R89">
        <v>39.279249999999998</v>
      </c>
      <c r="S89">
        <v>25.519227000000001</v>
      </c>
      <c r="T89">
        <v>0</v>
      </c>
      <c r="U89">
        <v>404.95058999999998</v>
      </c>
      <c r="V89">
        <v>20.045909999999999</v>
      </c>
      <c r="W89">
        <v>44.867910000000002</v>
      </c>
      <c r="X89">
        <v>142.64760899999999</v>
      </c>
      <c r="Y89">
        <v>0</v>
      </c>
      <c r="Z89">
        <v>12.611227</v>
      </c>
      <c r="AA89">
        <v>13.585730999999999</v>
      </c>
      <c r="AB89">
        <v>12.735429</v>
      </c>
      <c r="AC89">
        <v>9.3584709999999998</v>
      </c>
      <c r="AD89">
        <v>0</v>
      </c>
      <c r="AE89">
        <v>15.93505</v>
      </c>
      <c r="AF89">
        <v>8.5811580000000003</v>
      </c>
      <c r="AG89">
        <v>41.103689000000003</v>
      </c>
      <c r="AH89">
        <v>0</v>
      </c>
      <c r="AI89">
        <v>0</v>
      </c>
      <c r="AJ89">
        <v>0</v>
      </c>
      <c r="AK89">
        <v>52.152728000000003</v>
      </c>
      <c r="AL89">
        <v>12.360194</v>
      </c>
      <c r="AM89">
        <v>15.282514000000001</v>
      </c>
      <c r="AN89">
        <v>0.647455</v>
      </c>
      <c r="AO89">
        <v>0</v>
      </c>
      <c r="AP89">
        <v>0</v>
      </c>
      <c r="AQ89">
        <v>23.028137999999998</v>
      </c>
      <c r="AR89">
        <v>34.162176000000002</v>
      </c>
      <c r="AS89">
        <v>29.918593000000001</v>
      </c>
      <c r="AT89">
        <v>19.34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2501.8405979999998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653.01597000000004</v>
      </c>
      <c r="L90">
        <v>425.48</v>
      </c>
      <c r="M90">
        <v>84.129000000000005</v>
      </c>
      <c r="N90">
        <v>96.255179999999996</v>
      </c>
      <c r="O90">
        <v>119.584659</v>
      </c>
      <c r="P90">
        <v>134.71277000000001</v>
      </c>
      <c r="Q90">
        <v>10.54997</v>
      </c>
      <c r="R90">
        <v>39.279249999999998</v>
      </c>
      <c r="S90">
        <v>25.519227000000001</v>
      </c>
      <c r="T90">
        <v>0</v>
      </c>
      <c r="U90">
        <v>404.95058999999998</v>
      </c>
      <c r="V90">
        <v>20.045909999999999</v>
      </c>
      <c r="W90">
        <v>44.867910000000002</v>
      </c>
      <c r="X90">
        <v>142.64760899999999</v>
      </c>
      <c r="Y90">
        <v>0</v>
      </c>
      <c r="Z90">
        <v>12.611227</v>
      </c>
      <c r="AA90">
        <v>0</v>
      </c>
      <c r="AB90">
        <v>12.735429</v>
      </c>
      <c r="AC90">
        <v>9.3584709999999998</v>
      </c>
      <c r="AD90">
        <v>0</v>
      </c>
      <c r="AE90">
        <v>15.93505</v>
      </c>
      <c r="AF90">
        <v>8.5811580000000003</v>
      </c>
      <c r="AG90">
        <v>41.103689000000003</v>
      </c>
      <c r="AH90">
        <v>0</v>
      </c>
      <c r="AI90">
        <v>0</v>
      </c>
      <c r="AJ90">
        <v>0</v>
      </c>
      <c r="AK90">
        <v>52.152728000000003</v>
      </c>
      <c r="AL90">
        <v>12.360194</v>
      </c>
      <c r="AM90">
        <v>15.282514000000001</v>
      </c>
      <c r="AN90">
        <v>0.647455</v>
      </c>
      <c r="AO90">
        <v>0</v>
      </c>
      <c r="AP90">
        <v>0</v>
      </c>
      <c r="AQ90">
        <v>23.028137999999998</v>
      </c>
      <c r="AR90">
        <v>34.162176000000002</v>
      </c>
      <c r="AS90">
        <v>29.918593000000001</v>
      </c>
      <c r="AT90">
        <v>19.34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2488.2548669999996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657.066733</v>
      </c>
      <c r="L91">
        <v>425.48</v>
      </c>
      <c r="M91">
        <v>84.129000000000005</v>
      </c>
      <c r="N91">
        <v>96.255179999999996</v>
      </c>
      <c r="O91">
        <v>119.584659</v>
      </c>
      <c r="P91">
        <v>134.71277000000001</v>
      </c>
      <c r="Q91">
        <v>10.54997</v>
      </c>
      <c r="R91">
        <v>39.279249999999998</v>
      </c>
      <c r="S91">
        <v>25.519227000000001</v>
      </c>
      <c r="T91">
        <v>0</v>
      </c>
      <c r="U91">
        <v>404.95058999999998</v>
      </c>
      <c r="V91">
        <v>20.045909999999999</v>
      </c>
      <c r="W91">
        <v>44.867910000000002</v>
      </c>
      <c r="X91">
        <v>142.64760899999999</v>
      </c>
      <c r="Y91">
        <v>0</v>
      </c>
      <c r="Z91">
        <v>12.611227</v>
      </c>
      <c r="AA91">
        <v>0</v>
      </c>
      <c r="AB91">
        <v>12.735429</v>
      </c>
      <c r="AC91">
        <v>9.3584709999999998</v>
      </c>
      <c r="AD91">
        <v>0</v>
      </c>
      <c r="AE91">
        <v>0</v>
      </c>
      <c r="AF91">
        <v>8.5811580000000003</v>
      </c>
      <c r="AG91">
        <v>41.103689000000003</v>
      </c>
      <c r="AH91">
        <v>0</v>
      </c>
      <c r="AI91">
        <v>0</v>
      </c>
      <c r="AJ91">
        <v>0</v>
      </c>
      <c r="AK91">
        <v>52.152728000000003</v>
      </c>
      <c r="AL91">
        <v>12.360194</v>
      </c>
      <c r="AM91">
        <v>15.282514000000001</v>
      </c>
      <c r="AN91">
        <v>0.647455</v>
      </c>
      <c r="AO91">
        <v>0</v>
      </c>
      <c r="AP91">
        <v>0</v>
      </c>
      <c r="AQ91">
        <v>11.514068999999999</v>
      </c>
      <c r="AR91">
        <v>34.162176000000002</v>
      </c>
      <c r="AS91">
        <v>29.918593000000001</v>
      </c>
      <c r="AT91">
        <v>19.34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2464.8565109999995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657.066733</v>
      </c>
      <c r="L92">
        <v>425.48</v>
      </c>
      <c r="M92">
        <v>84.129000000000005</v>
      </c>
      <c r="N92">
        <v>96.255179999999996</v>
      </c>
      <c r="O92">
        <v>119.584659</v>
      </c>
      <c r="P92">
        <v>134.71277000000001</v>
      </c>
      <c r="Q92">
        <v>10.54997</v>
      </c>
      <c r="R92">
        <v>39.279249999999998</v>
      </c>
      <c r="S92">
        <v>25.519227000000001</v>
      </c>
      <c r="T92">
        <v>0</v>
      </c>
      <c r="U92">
        <v>404.95058999999998</v>
      </c>
      <c r="V92">
        <v>20.045909999999999</v>
      </c>
      <c r="W92">
        <v>44.867910000000002</v>
      </c>
      <c r="X92">
        <v>142.64760899999999</v>
      </c>
      <c r="Y92">
        <v>0</v>
      </c>
      <c r="Z92">
        <v>12.611227</v>
      </c>
      <c r="AA92">
        <v>0</v>
      </c>
      <c r="AB92">
        <v>12.735429</v>
      </c>
      <c r="AC92">
        <v>9.3584709999999998</v>
      </c>
      <c r="AD92">
        <v>0</v>
      </c>
      <c r="AE92">
        <v>0</v>
      </c>
      <c r="AF92">
        <v>8.5811580000000003</v>
      </c>
      <c r="AG92">
        <v>41.103689000000003</v>
      </c>
      <c r="AH92">
        <v>0</v>
      </c>
      <c r="AI92">
        <v>0</v>
      </c>
      <c r="AJ92">
        <v>0</v>
      </c>
      <c r="AK92">
        <v>52.152728000000003</v>
      </c>
      <c r="AL92">
        <v>12.360194</v>
      </c>
      <c r="AM92">
        <v>15.282514000000001</v>
      </c>
      <c r="AN92">
        <v>0.647455</v>
      </c>
      <c r="AO92">
        <v>0</v>
      </c>
      <c r="AP92">
        <v>0</v>
      </c>
      <c r="AQ92">
        <v>11.514068999999999</v>
      </c>
      <c r="AR92">
        <v>34.162176000000002</v>
      </c>
      <c r="AS92">
        <v>29.918593000000001</v>
      </c>
      <c r="AT92">
        <v>19.34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2464.8565109999995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657.066733</v>
      </c>
      <c r="L93">
        <v>425.48</v>
      </c>
      <c r="M93">
        <v>84.129000000000005</v>
      </c>
      <c r="N93">
        <v>96.255179999999996</v>
      </c>
      <c r="O93">
        <v>119.584659</v>
      </c>
      <c r="P93">
        <v>134.71277000000001</v>
      </c>
      <c r="Q93">
        <v>10.54997</v>
      </c>
      <c r="R93">
        <v>39.279249999999998</v>
      </c>
      <c r="S93">
        <v>25.519227000000001</v>
      </c>
      <c r="T93">
        <v>0</v>
      </c>
      <c r="U93">
        <v>404.95058999999998</v>
      </c>
      <c r="V93">
        <v>20.045909999999999</v>
      </c>
      <c r="W93">
        <v>44.867910000000002</v>
      </c>
      <c r="X93">
        <v>142.64760899999999</v>
      </c>
      <c r="Y93">
        <v>0</v>
      </c>
      <c r="Z93">
        <v>12.611227</v>
      </c>
      <c r="AA93">
        <v>0</v>
      </c>
      <c r="AB93">
        <v>12.735429</v>
      </c>
      <c r="AC93">
        <v>9.3584709999999998</v>
      </c>
      <c r="AD93">
        <v>0</v>
      </c>
      <c r="AE93">
        <v>0</v>
      </c>
      <c r="AF93">
        <v>8.5811580000000003</v>
      </c>
      <c r="AG93">
        <v>41.103689000000003</v>
      </c>
      <c r="AH93">
        <v>0</v>
      </c>
      <c r="AI93">
        <v>0</v>
      </c>
      <c r="AJ93">
        <v>0</v>
      </c>
      <c r="AK93">
        <v>52.152728000000003</v>
      </c>
      <c r="AL93">
        <v>12.360194</v>
      </c>
      <c r="AM93">
        <v>15.282514000000001</v>
      </c>
      <c r="AN93">
        <v>0.647455</v>
      </c>
      <c r="AO93">
        <v>0</v>
      </c>
      <c r="AP93">
        <v>0</v>
      </c>
      <c r="AQ93">
        <v>11.270384999999999</v>
      </c>
      <c r="AR93">
        <v>34.162176000000002</v>
      </c>
      <c r="AS93">
        <v>29.918593000000001</v>
      </c>
      <c r="AT93">
        <v>19.34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2464.6128269999995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657.066733</v>
      </c>
      <c r="L94">
        <v>425.48</v>
      </c>
      <c r="M94">
        <v>84.129000000000005</v>
      </c>
      <c r="N94">
        <v>96.255179999999996</v>
      </c>
      <c r="O94">
        <v>119.584659</v>
      </c>
      <c r="P94">
        <v>134.71277000000001</v>
      </c>
      <c r="Q94">
        <v>10.54997</v>
      </c>
      <c r="R94">
        <v>39.279249999999998</v>
      </c>
      <c r="S94">
        <v>25.519227000000001</v>
      </c>
      <c r="T94">
        <v>0</v>
      </c>
      <c r="U94">
        <v>404.95058999999998</v>
      </c>
      <c r="V94">
        <v>20.045909999999999</v>
      </c>
      <c r="W94">
        <v>44.867910000000002</v>
      </c>
      <c r="X94">
        <v>142.64760899999999</v>
      </c>
      <c r="Y94">
        <v>0</v>
      </c>
      <c r="Z94">
        <v>12.611227</v>
      </c>
      <c r="AA94">
        <v>0</v>
      </c>
      <c r="AB94">
        <v>12.735429</v>
      </c>
      <c r="AC94">
        <v>9.3584709999999998</v>
      </c>
      <c r="AD94">
        <v>0</v>
      </c>
      <c r="AE94">
        <v>0</v>
      </c>
      <c r="AF94">
        <v>8.5811580000000003</v>
      </c>
      <c r="AG94">
        <v>41.103689000000003</v>
      </c>
      <c r="AH94">
        <v>0</v>
      </c>
      <c r="AI94">
        <v>0</v>
      </c>
      <c r="AJ94">
        <v>0</v>
      </c>
      <c r="AK94">
        <v>52.152728000000003</v>
      </c>
      <c r="AL94">
        <v>12.360194</v>
      </c>
      <c r="AM94">
        <v>15.282514000000001</v>
      </c>
      <c r="AN94">
        <v>0.647455</v>
      </c>
      <c r="AO94">
        <v>0</v>
      </c>
      <c r="AP94">
        <v>0</v>
      </c>
      <c r="AQ94">
        <v>10.965780000000001</v>
      </c>
      <c r="AR94">
        <v>34.162176000000002</v>
      </c>
      <c r="AS94">
        <v>29.918593000000001</v>
      </c>
      <c r="AT94">
        <v>19.34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2464.3082219999997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657.066733</v>
      </c>
      <c r="L95">
        <v>425.48</v>
      </c>
      <c r="M95">
        <v>84.129000000000005</v>
      </c>
      <c r="N95">
        <v>96.255179999999996</v>
      </c>
      <c r="O95">
        <v>119.584659</v>
      </c>
      <c r="P95">
        <v>134.71277000000001</v>
      </c>
      <c r="Q95">
        <v>10.54997</v>
      </c>
      <c r="R95">
        <v>39.279249999999998</v>
      </c>
      <c r="S95">
        <v>25.519227000000001</v>
      </c>
      <c r="T95">
        <v>0</v>
      </c>
      <c r="U95">
        <v>404.95058999999998</v>
      </c>
      <c r="V95">
        <v>20.045909999999999</v>
      </c>
      <c r="W95">
        <v>44.867910000000002</v>
      </c>
      <c r="X95">
        <v>142.64760899999999</v>
      </c>
      <c r="Y95">
        <v>0</v>
      </c>
      <c r="Z95">
        <v>12.611227</v>
      </c>
      <c r="AA95">
        <v>0</v>
      </c>
      <c r="AB95">
        <v>12.735429</v>
      </c>
      <c r="AC95">
        <v>9.3584709999999998</v>
      </c>
      <c r="AD95">
        <v>0</v>
      </c>
      <c r="AE95">
        <v>0</v>
      </c>
      <c r="AF95">
        <v>8.5811580000000003</v>
      </c>
      <c r="AG95">
        <v>41.103689000000003</v>
      </c>
      <c r="AH95">
        <v>0</v>
      </c>
      <c r="AI95">
        <v>0</v>
      </c>
      <c r="AJ95">
        <v>0</v>
      </c>
      <c r="AK95">
        <v>52.152728000000003</v>
      </c>
      <c r="AL95">
        <v>12.360194</v>
      </c>
      <c r="AM95">
        <v>15.282514000000001</v>
      </c>
      <c r="AN95">
        <v>0.647455</v>
      </c>
      <c r="AO95">
        <v>0</v>
      </c>
      <c r="AP95">
        <v>0</v>
      </c>
      <c r="AQ95">
        <v>10.965780000000001</v>
      </c>
      <c r="AR95">
        <v>34.162176000000002</v>
      </c>
      <c r="AS95">
        <v>29.918593000000001</v>
      </c>
      <c r="AT95">
        <v>19.34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2464.3082219999997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657.066733</v>
      </c>
      <c r="L96">
        <v>425.48</v>
      </c>
      <c r="M96">
        <v>84.129000000000005</v>
      </c>
      <c r="N96">
        <v>96.255179999999996</v>
      </c>
      <c r="O96">
        <v>119.584659</v>
      </c>
      <c r="P96">
        <v>134.71277000000001</v>
      </c>
      <c r="Q96">
        <v>10.54997</v>
      </c>
      <c r="R96">
        <v>39.279249999999998</v>
      </c>
      <c r="S96">
        <v>25.519227000000001</v>
      </c>
      <c r="T96">
        <v>0</v>
      </c>
      <c r="U96">
        <v>404.95058999999998</v>
      </c>
      <c r="V96">
        <v>20.045909999999999</v>
      </c>
      <c r="W96">
        <v>44.867910000000002</v>
      </c>
      <c r="X96">
        <v>142.64760899999999</v>
      </c>
      <c r="Y96">
        <v>0</v>
      </c>
      <c r="Z96">
        <v>12.611227</v>
      </c>
      <c r="AA96">
        <v>0</v>
      </c>
      <c r="AB96">
        <v>12.735429</v>
      </c>
      <c r="AC96">
        <v>9.3584709999999998</v>
      </c>
      <c r="AD96">
        <v>0</v>
      </c>
      <c r="AE96">
        <v>0</v>
      </c>
      <c r="AF96">
        <v>8.5811580000000003</v>
      </c>
      <c r="AG96">
        <v>41.103689000000003</v>
      </c>
      <c r="AH96">
        <v>0</v>
      </c>
      <c r="AI96">
        <v>0</v>
      </c>
      <c r="AJ96">
        <v>0</v>
      </c>
      <c r="AK96">
        <v>52.152728000000003</v>
      </c>
      <c r="AL96">
        <v>12.360194</v>
      </c>
      <c r="AM96">
        <v>15.282514000000001</v>
      </c>
      <c r="AN96">
        <v>0.647455</v>
      </c>
      <c r="AO96">
        <v>0</v>
      </c>
      <c r="AP96">
        <v>0</v>
      </c>
      <c r="AQ96">
        <v>0</v>
      </c>
      <c r="AR96">
        <v>34.162176000000002</v>
      </c>
      <c r="AS96">
        <v>29.918593000000001</v>
      </c>
      <c r="AT96">
        <v>19.34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2453.3424419999997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657.066733</v>
      </c>
      <c r="L97">
        <v>425.48</v>
      </c>
      <c r="M97">
        <v>84.129000000000005</v>
      </c>
      <c r="N97">
        <v>96.255179999999996</v>
      </c>
      <c r="O97">
        <v>119.584659</v>
      </c>
      <c r="P97">
        <v>134.71277000000001</v>
      </c>
      <c r="Q97">
        <v>10.54997</v>
      </c>
      <c r="R97">
        <v>39.279249999999998</v>
      </c>
      <c r="S97">
        <v>25.519227000000001</v>
      </c>
      <c r="T97">
        <v>0</v>
      </c>
      <c r="U97">
        <v>404.95058999999998</v>
      </c>
      <c r="V97">
        <v>20.045909999999999</v>
      </c>
      <c r="W97">
        <v>44.867910000000002</v>
      </c>
      <c r="X97">
        <v>142.64760899999999</v>
      </c>
      <c r="Y97">
        <v>0</v>
      </c>
      <c r="Z97">
        <v>12.611227</v>
      </c>
      <c r="AA97">
        <v>0</v>
      </c>
      <c r="AB97">
        <v>12.735429</v>
      </c>
      <c r="AC97">
        <v>9.3584709999999998</v>
      </c>
      <c r="AD97">
        <v>0</v>
      </c>
      <c r="AE97">
        <v>0</v>
      </c>
      <c r="AF97">
        <v>8.5811580000000003</v>
      </c>
      <c r="AG97">
        <v>41.103689000000003</v>
      </c>
      <c r="AH97">
        <v>0</v>
      </c>
      <c r="AI97">
        <v>0</v>
      </c>
      <c r="AJ97">
        <v>0</v>
      </c>
      <c r="AK97">
        <v>52.152728000000003</v>
      </c>
      <c r="AL97">
        <v>12.360194</v>
      </c>
      <c r="AM97">
        <v>15.282514000000001</v>
      </c>
      <c r="AN97">
        <v>0.647455</v>
      </c>
      <c r="AO97">
        <v>0</v>
      </c>
      <c r="AP97">
        <v>0.74323600000000001</v>
      </c>
      <c r="AQ97">
        <v>0</v>
      </c>
      <c r="AR97">
        <v>4.2702720000000003</v>
      </c>
      <c r="AS97">
        <v>29.918593000000001</v>
      </c>
      <c r="AT97">
        <v>19.34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2424.1937739999998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657.066733</v>
      </c>
      <c r="L98">
        <v>425.48</v>
      </c>
      <c r="M98">
        <v>84.129000000000005</v>
      </c>
      <c r="N98">
        <v>96.255179999999996</v>
      </c>
      <c r="O98">
        <v>119.584659</v>
      </c>
      <c r="P98">
        <v>134.71277000000001</v>
      </c>
      <c r="Q98">
        <v>10.54997</v>
      </c>
      <c r="R98">
        <v>39.279249999999998</v>
      </c>
      <c r="S98">
        <v>25.519227000000001</v>
      </c>
      <c r="T98">
        <v>0</v>
      </c>
      <c r="U98">
        <v>404.95058999999998</v>
      </c>
      <c r="V98">
        <v>20.045909999999999</v>
      </c>
      <c r="W98">
        <v>44.867910000000002</v>
      </c>
      <c r="X98">
        <v>142.64760899999999</v>
      </c>
      <c r="Y98">
        <v>0</v>
      </c>
      <c r="Z98">
        <v>12.611227</v>
      </c>
      <c r="AA98">
        <v>0</v>
      </c>
      <c r="AB98">
        <v>12.735429</v>
      </c>
      <c r="AC98">
        <v>9.3584709999999998</v>
      </c>
      <c r="AD98">
        <v>0</v>
      </c>
      <c r="AE98">
        <v>0</v>
      </c>
      <c r="AF98">
        <v>8.5811580000000003</v>
      </c>
      <c r="AG98">
        <v>41.103689000000003</v>
      </c>
      <c r="AH98">
        <v>0</v>
      </c>
      <c r="AI98">
        <v>0</v>
      </c>
      <c r="AJ98">
        <v>0</v>
      </c>
      <c r="AK98">
        <v>52.152728000000003</v>
      </c>
      <c r="AL98">
        <v>12.360194</v>
      </c>
      <c r="AM98">
        <v>15.282514000000001</v>
      </c>
      <c r="AN98">
        <v>0.647455</v>
      </c>
      <c r="AO98">
        <v>0</v>
      </c>
      <c r="AP98">
        <v>0.74323600000000001</v>
      </c>
      <c r="AQ98">
        <v>0</v>
      </c>
      <c r="AR98">
        <v>4.2702720000000003</v>
      </c>
      <c r="AS98">
        <v>29.918593000000001</v>
      </c>
      <c r="AT98">
        <v>17.9862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2422.8399739999995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11.661864794500005</v>
      </c>
      <c r="L99">
        <f t="shared" si="2"/>
        <v>7.3638669725000039</v>
      </c>
      <c r="M99">
        <f t="shared" si="2"/>
        <v>1.946352023499998</v>
      </c>
      <c r="N99">
        <f t="shared" si="2"/>
        <v>2.3101243200000021</v>
      </c>
      <c r="O99">
        <f t="shared" si="2"/>
        <v>2.8700318160000018</v>
      </c>
      <c r="P99">
        <f t="shared" si="2"/>
        <v>3.2331064800000018</v>
      </c>
      <c r="Q99">
        <f t="shared" si="2"/>
        <v>0.21393112350000024</v>
      </c>
      <c r="R99">
        <f t="shared" si="2"/>
        <v>0.85698086974999976</v>
      </c>
      <c r="S99">
        <f t="shared" si="2"/>
        <v>0.51292724150000024</v>
      </c>
      <c r="T99">
        <f t="shared" si="2"/>
        <v>0</v>
      </c>
      <c r="U99">
        <f t="shared" si="2"/>
        <v>9.718814160000008</v>
      </c>
      <c r="V99">
        <f t="shared" si="2"/>
        <v>0.44354371475000037</v>
      </c>
      <c r="W99">
        <f t="shared" si="2"/>
        <v>1.0639313634999989</v>
      </c>
      <c r="X99">
        <f t="shared" si="2"/>
        <v>3.4235426159999949</v>
      </c>
      <c r="Y99">
        <f t="shared" si="2"/>
        <v>0</v>
      </c>
      <c r="Z99">
        <f t="shared" si="2"/>
        <v>0.25695375674999976</v>
      </c>
      <c r="AA99">
        <f t="shared" si="2"/>
        <v>0.36668735174999989</v>
      </c>
      <c r="AB99">
        <f t="shared" si="2"/>
        <v>0.32237520650000029</v>
      </c>
      <c r="AC99">
        <f t="shared" si="2"/>
        <v>0.20120713400000015</v>
      </c>
      <c r="AD99">
        <f t="shared" si="2"/>
        <v>0.13240898300000004</v>
      </c>
      <c r="AE99">
        <f t="shared" si="2"/>
        <v>0.41431130000000066</v>
      </c>
      <c r="AF99">
        <f t="shared" si="2"/>
        <v>0.30034052999999944</v>
      </c>
      <c r="AG99">
        <f t="shared" si="2"/>
        <v>0.98648853600000064</v>
      </c>
      <c r="AH99">
        <f t="shared" si="2"/>
        <v>0.73337758725000013</v>
      </c>
      <c r="AI99">
        <f t="shared" si="2"/>
        <v>0</v>
      </c>
      <c r="AJ99">
        <f t="shared" si="2"/>
        <v>0</v>
      </c>
      <c r="AK99">
        <f t="shared" si="2"/>
        <v>1.2516654720000004</v>
      </c>
      <c r="AL99">
        <f t="shared" si="2"/>
        <v>0.71386300524999957</v>
      </c>
      <c r="AM99">
        <f t="shared" si="2"/>
        <v>0.36678033599999987</v>
      </c>
      <c r="AN99">
        <f t="shared" si="2"/>
        <v>1.5538920000000015E-2</v>
      </c>
      <c r="AO99">
        <f t="shared" si="2"/>
        <v>0</v>
      </c>
      <c r="AP99">
        <f t="shared" si="2"/>
        <v>2.8057165499999981E-2</v>
      </c>
      <c r="AQ99">
        <f t="shared" si="2"/>
        <v>0.45447065999999997</v>
      </c>
      <c r="AR99">
        <f t="shared" si="2"/>
        <v>0.81241924799999876</v>
      </c>
      <c r="AS99">
        <f t="shared" si="2"/>
        <v>0.72272914199999994</v>
      </c>
      <c r="AT99">
        <f t="shared" si="2"/>
        <v>0.45125054999999936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54.149942379499997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45378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205.88</v>
      </c>
      <c r="C3" s="34">
        <v>57.65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35.26</v>
      </c>
      <c r="N3">
        <v>271.97000000000003</v>
      </c>
      <c r="O3">
        <v>82.2</v>
      </c>
      <c r="P3">
        <v>2.33</v>
      </c>
      <c r="Q3">
        <v>18.8</v>
      </c>
      <c r="R3" s="93">
        <v>0</v>
      </c>
      <c r="S3" s="93">
        <v>0</v>
      </c>
      <c r="T3" s="93">
        <v>0</v>
      </c>
      <c r="U3">
        <v>2.61</v>
      </c>
      <c r="V3">
        <v>0</v>
      </c>
      <c r="W3">
        <v>1.82</v>
      </c>
      <c r="X3">
        <v>62</v>
      </c>
      <c r="Y3">
        <v>20.66</v>
      </c>
      <c r="Z3">
        <v>20.67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13.34</v>
      </c>
      <c r="AH3">
        <v>46.67</v>
      </c>
      <c r="AI3">
        <v>46.67</v>
      </c>
      <c r="AJ3">
        <v>27.08</v>
      </c>
      <c r="AK3">
        <v>0</v>
      </c>
      <c r="AL3">
        <v>0</v>
      </c>
    </row>
    <row r="4" spans="1:38">
      <c r="A4" t="s">
        <v>46</v>
      </c>
      <c r="B4" s="34">
        <v>225.22</v>
      </c>
      <c r="C4" s="34">
        <v>57.65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35.26</v>
      </c>
      <c r="N4">
        <v>271.97000000000003</v>
      </c>
      <c r="O4">
        <v>82.2</v>
      </c>
      <c r="P4">
        <v>2.33</v>
      </c>
      <c r="Q4">
        <v>18.2</v>
      </c>
      <c r="R4" s="93">
        <v>0</v>
      </c>
      <c r="S4" s="93">
        <v>0</v>
      </c>
      <c r="T4" s="93">
        <v>0</v>
      </c>
      <c r="U4">
        <v>2.61</v>
      </c>
      <c r="V4">
        <v>0</v>
      </c>
      <c r="W4">
        <v>1.82</v>
      </c>
      <c r="X4">
        <v>62.5</v>
      </c>
      <c r="Y4">
        <v>20.84</v>
      </c>
      <c r="Z4">
        <v>20.83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13.34</v>
      </c>
      <c r="AH4">
        <v>47</v>
      </c>
      <c r="AI4">
        <v>47</v>
      </c>
      <c r="AJ4">
        <v>27.08</v>
      </c>
      <c r="AK4">
        <v>0</v>
      </c>
      <c r="AL4">
        <v>0</v>
      </c>
    </row>
    <row r="5" spans="1:38">
      <c r="A5" t="s">
        <v>47</v>
      </c>
      <c r="B5" s="34">
        <v>215.55</v>
      </c>
      <c r="C5" s="34">
        <v>57.65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35.26</v>
      </c>
      <c r="N5">
        <v>271.97000000000003</v>
      </c>
      <c r="O5">
        <v>82.2</v>
      </c>
      <c r="P5">
        <v>2.33</v>
      </c>
      <c r="Q5">
        <v>17</v>
      </c>
      <c r="R5" s="93">
        <v>0</v>
      </c>
      <c r="S5" s="93">
        <v>0</v>
      </c>
      <c r="T5" s="93">
        <v>0</v>
      </c>
      <c r="U5">
        <v>2.61</v>
      </c>
      <c r="V5">
        <v>0</v>
      </c>
      <c r="W5">
        <v>1.82</v>
      </c>
      <c r="X5">
        <v>62.5</v>
      </c>
      <c r="Y5">
        <v>20.84</v>
      </c>
      <c r="Z5">
        <v>20.83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13.34</v>
      </c>
      <c r="AH5">
        <v>36.33</v>
      </c>
      <c r="AI5">
        <v>36.33</v>
      </c>
      <c r="AJ5">
        <v>27.08</v>
      </c>
      <c r="AK5">
        <v>0</v>
      </c>
      <c r="AL5">
        <v>0</v>
      </c>
    </row>
    <row r="6" spans="1:38">
      <c r="A6" t="s">
        <v>48</v>
      </c>
      <c r="B6" s="34">
        <v>215.55</v>
      </c>
      <c r="C6" s="34">
        <v>57.65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35.26</v>
      </c>
      <c r="N6">
        <v>271.97000000000003</v>
      </c>
      <c r="O6">
        <v>77.36</v>
      </c>
      <c r="P6">
        <v>2.33</v>
      </c>
      <c r="Q6">
        <v>7.21</v>
      </c>
      <c r="R6" s="93">
        <v>0</v>
      </c>
      <c r="S6" s="93">
        <v>0</v>
      </c>
      <c r="T6" s="93">
        <v>0</v>
      </c>
      <c r="U6">
        <v>2.61</v>
      </c>
      <c r="V6">
        <v>0</v>
      </c>
      <c r="W6">
        <v>1.82</v>
      </c>
      <c r="X6">
        <v>41</v>
      </c>
      <c r="Y6">
        <v>13.66</v>
      </c>
      <c r="Z6">
        <v>13.67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</v>
      </c>
      <c r="AH6">
        <v>36.67</v>
      </c>
      <c r="AI6">
        <v>36.67</v>
      </c>
      <c r="AJ6">
        <v>27.08</v>
      </c>
      <c r="AK6">
        <v>0</v>
      </c>
      <c r="AL6">
        <v>0</v>
      </c>
    </row>
    <row r="7" spans="1:38">
      <c r="A7" t="s">
        <v>49</v>
      </c>
      <c r="B7" s="34">
        <v>215.55</v>
      </c>
      <c r="C7" s="34">
        <v>57.65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35.26</v>
      </c>
      <c r="N7">
        <v>271.97000000000003</v>
      </c>
      <c r="O7">
        <v>77.36</v>
      </c>
      <c r="P7">
        <v>2.33</v>
      </c>
      <c r="Q7">
        <v>7.21</v>
      </c>
      <c r="R7" s="93">
        <v>0</v>
      </c>
      <c r="S7" s="93">
        <v>0</v>
      </c>
      <c r="T7" s="93">
        <v>0</v>
      </c>
      <c r="U7">
        <v>2.39</v>
      </c>
      <c r="V7">
        <v>0</v>
      </c>
      <c r="W7">
        <v>1.82</v>
      </c>
      <c r="X7">
        <v>41.5</v>
      </c>
      <c r="Y7">
        <v>13.84</v>
      </c>
      <c r="Z7">
        <v>13.83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</v>
      </c>
      <c r="AH7">
        <v>37</v>
      </c>
      <c r="AI7">
        <v>37</v>
      </c>
      <c r="AJ7">
        <v>27.08</v>
      </c>
      <c r="AK7">
        <v>0</v>
      </c>
      <c r="AL7">
        <v>0</v>
      </c>
    </row>
    <row r="8" spans="1:38">
      <c r="A8" t="s">
        <v>50</v>
      </c>
      <c r="B8" s="34">
        <v>215.55</v>
      </c>
      <c r="C8" s="34">
        <v>57.65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35.26</v>
      </c>
      <c r="N8">
        <v>271.97000000000003</v>
      </c>
      <c r="O8">
        <v>77.36</v>
      </c>
      <c r="P8">
        <v>2.33</v>
      </c>
      <c r="Q8">
        <v>7.21</v>
      </c>
      <c r="R8" s="93">
        <v>0</v>
      </c>
      <c r="S8" s="93">
        <v>0</v>
      </c>
      <c r="T8" s="93">
        <v>0</v>
      </c>
      <c r="U8">
        <v>2.39</v>
      </c>
      <c r="V8">
        <v>0</v>
      </c>
      <c r="W8">
        <v>1.82</v>
      </c>
      <c r="X8">
        <v>42</v>
      </c>
      <c r="Y8">
        <v>14</v>
      </c>
      <c r="Z8">
        <v>14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12.66</v>
      </c>
      <c r="AH8">
        <v>37.67</v>
      </c>
      <c r="AI8">
        <v>37.67</v>
      </c>
      <c r="AJ8">
        <v>27.08</v>
      </c>
      <c r="AK8">
        <v>0</v>
      </c>
      <c r="AL8">
        <v>0</v>
      </c>
    </row>
    <row r="9" spans="1:38">
      <c r="A9" t="s">
        <v>51</v>
      </c>
      <c r="B9" s="34">
        <v>215.55</v>
      </c>
      <c r="C9" s="34">
        <v>57.65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35.26</v>
      </c>
      <c r="N9">
        <v>271.97000000000003</v>
      </c>
      <c r="O9">
        <v>77.36</v>
      </c>
      <c r="P9">
        <v>2.33</v>
      </c>
      <c r="Q9">
        <v>7.21</v>
      </c>
      <c r="R9" s="93">
        <v>0</v>
      </c>
      <c r="S9" s="93">
        <v>0</v>
      </c>
      <c r="T9" s="93">
        <v>0</v>
      </c>
      <c r="U9">
        <v>2.39</v>
      </c>
      <c r="V9">
        <v>0</v>
      </c>
      <c r="W9">
        <v>1.82</v>
      </c>
      <c r="X9">
        <v>54</v>
      </c>
      <c r="Y9">
        <v>18</v>
      </c>
      <c r="Z9">
        <v>18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12.66</v>
      </c>
      <c r="AH9">
        <v>38.33</v>
      </c>
      <c r="AI9">
        <v>38.33</v>
      </c>
      <c r="AJ9">
        <v>27.08</v>
      </c>
      <c r="AK9">
        <v>0</v>
      </c>
      <c r="AL9">
        <v>0</v>
      </c>
    </row>
    <row r="10" spans="1:38">
      <c r="A10" t="s">
        <v>52</v>
      </c>
      <c r="B10" s="34">
        <v>215.55</v>
      </c>
      <c r="C10" s="34">
        <v>57.65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35.26</v>
      </c>
      <c r="N10">
        <v>271.97000000000003</v>
      </c>
      <c r="O10">
        <v>68.84</v>
      </c>
      <c r="P10">
        <v>2.33</v>
      </c>
      <c r="Q10">
        <v>7.21</v>
      </c>
      <c r="R10" s="93">
        <v>0</v>
      </c>
      <c r="S10" s="93">
        <v>0</v>
      </c>
      <c r="T10" s="93">
        <v>0</v>
      </c>
      <c r="U10">
        <v>2.39</v>
      </c>
      <c r="V10">
        <v>0</v>
      </c>
      <c r="W10">
        <v>1.82</v>
      </c>
      <c r="X10">
        <v>55</v>
      </c>
      <c r="Y10">
        <v>18.34</v>
      </c>
      <c r="Z10">
        <v>18.329999999999998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12.34</v>
      </c>
      <c r="AH10">
        <v>39</v>
      </c>
      <c r="AI10">
        <v>39</v>
      </c>
      <c r="AJ10">
        <v>27.08</v>
      </c>
      <c r="AK10">
        <v>0</v>
      </c>
      <c r="AL10">
        <v>0</v>
      </c>
    </row>
    <row r="11" spans="1:38">
      <c r="A11" t="s">
        <v>53</v>
      </c>
      <c r="B11" s="34">
        <v>215.55</v>
      </c>
      <c r="C11" s="34">
        <v>57.65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35.26</v>
      </c>
      <c r="N11">
        <v>271.97000000000003</v>
      </c>
      <c r="O11">
        <v>53.18</v>
      </c>
      <c r="P11">
        <v>2.33</v>
      </c>
      <c r="Q11">
        <v>7.21</v>
      </c>
      <c r="R11" s="93">
        <v>0</v>
      </c>
      <c r="S11" s="93">
        <v>0</v>
      </c>
      <c r="T11" s="93">
        <v>0</v>
      </c>
      <c r="U11">
        <v>2.31</v>
      </c>
      <c r="V11">
        <v>0</v>
      </c>
      <c r="W11">
        <v>1.82</v>
      </c>
      <c r="X11">
        <v>56</v>
      </c>
      <c r="Y11">
        <v>18.66</v>
      </c>
      <c r="Z11">
        <v>18.670000000000002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12.34</v>
      </c>
      <c r="AH11">
        <v>39.67</v>
      </c>
      <c r="AI11">
        <v>39.67</v>
      </c>
      <c r="AJ11">
        <v>27.08</v>
      </c>
      <c r="AK11">
        <v>0</v>
      </c>
      <c r="AL11">
        <v>0</v>
      </c>
    </row>
    <row r="12" spans="1:38">
      <c r="A12" t="s">
        <v>54</v>
      </c>
      <c r="B12" s="34">
        <v>215.55</v>
      </c>
      <c r="C12" s="34">
        <v>57.65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35.26</v>
      </c>
      <c r="N12">
        <v>271.97000000000003</v>
      </c>
      <c r="O12">
        <v>53.18</v>
      </c>
      <c r="P12">
        <v>2.33</v>
      </c>
      <c r="Q12">
        <v>7.21</v>
      </c>
      <c r="R12" s="93">
        <v>0</v>
      </c>
      <c r="S12" s="93">
        <v>0</v>
      </c>
      <c r="T12" s="93">
        <v>0</v>
      </c>
      <c r="U12">
        <v>2.31</v>
      </c>
      <c r="V12">
        <v>0</v>
      </c>
      <c r="W12">
        <v>1.82</v>
      </c>
      <c r="X12">
        <v>56.5</v>
      </c>
      <c r="Y12">
        <v>18.84</v>
      </c>
      <c r="Z12">
        <v>18.829999999999998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12.34</v>
      </c>
      <c r="AH12">
        <v>40.33</v>
      </c>
      <c r="AI12">
        <v>40.33</v>
      </c>
      <c r="AJ12">
        <v>27.08</v>
      </c>
      <c r="AK12">
        <v>0</v>
      </c>
      <c r="AL12">
        <v>0</v>
      </c>
    </row>
    <row r="13" spans="1:38">
      <c r="A13" t="s">
        <v>55</v>
      </c>
      <c r="B13" s="34">
        <v>215.55</v>
      </c>
      <c r="C13" s="34">
        <v>57.65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35.26</v>
      </c>
      <c r="N13">
        <v>271.97000000000003</v>
      </c>
      <c r="O13">
        <v>53.18</v>
      </c>
      <c r="P13">
        <v>2.33</v>
      </c>
      <c r="Q13">
        <v>7.21</v>
      </c>
      <c r="R13" s="93">
        <v>0</v>
      </c>
      <c r="S13" s="93">
        <v>0</v>
      </c>
      <c r="T13" s="93">
        <v>0</v>
      </c>
      <c r="U13">
        <v>2.31</v>
      </c>
      <c r="V13">
        <v>0</v>
      </c>
      <c r="W13">
        <v>1.82</v>
      </c>
      <c r="X13">
        <v>57.5</v>
      </c>
      <c r="Y13">
        <v>19.16</v>
      </c>
      <c r="Z13">
        <v>19.170000000000002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</v>
      </c>
      <c r="AH13">
        <v>40</v>
      </c>
      <c r="AI13">
        <v>40</v>
      </c>
      <c r="AJ13">
        <v>27.08</v>
      </c>
      <c r="AK13">
        <v>0</v>
      </c>
      <c r="AL13">
        <v>0</v>
      </c>
    </row>
    <row r="14" spans="1:38">
      <c r="A14" t="s">
        <v>56</v>
      </c>
      <c r="B14" s="34">
        <v>215.55</v>
      </c>
      <c r="C14" s="34">
        <v>57.65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35.26</v>
      </c>
      <c r="N14">
        <v>271.97000000000003</v>
      </c>
      <c r="O14">
        <v>53.18</v>
      </c>
      <c r="P14">
        <v>2.33</v>
      </c>
      <c r="Q14">
        <v>7.01</v>
      </c>
      <c r="R14" s="93">
        <v>0</v>
      </c>
      <c r="S14" s="93">
        <v>0</v>
      </c>
      <c r="T14" s="93">
        <v>0</v>
      </c>
      <c r="U14">
        <v>2.31</v>
      </c>
      <c r="V14">
        <v>0</v>
      </c>
      <c r="W14">
        <v>1.82</v>
      </c>
      <c r="X14">
        <v>57</v>
      </c>
      <c r="Y14">
        <v>19</v>
      </c>
      <c r="Z14">
        <v>19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11.66</v>
      </c>
      <c r="AH14">
        <v>39.67</v>
      </c>
      <c r="AI14">
        <v>39.67</v>
      </c>
      <c r="AJ14">
        <v>27.08</v>
      </c>
      <c r="AK14">
        <v>0</v>
      </c>
      <c r="AL14">
        <v>0</v>
      </c>
    </row>
    <row r="15" spans="1:38">
      <c r="A15" t="s">
        <v>57</v>
      </c>
      <c r="B15" s="34">
        <v>215.55</v>
      </c>
      <c r="C15" s="34">
        <v>57.65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35.26</v>
      </c>
      <c r="N15">
        <v>271.97000000000003</v>
      </c>
      <c r="O15">
        <v>53.18</v>
      </c>
      <c r="P15">
        <v>2.33</v>
      </c>
      <c r="Q15">
        <v>7.01</v>
      </c>
      <c r="R15" s="93">
        <v>0</v>
      </c>
      <c r="S15" s="93">
        <v>0</v>
      </c>
      <c r="T15" s="93">
        <v>0</v>
      </c>
      <c r="U15">
        <v>2.31</v>
      </c>
      <c r="V15">
        <v>0</v>
      </c>
      <c r="W15">
        <v>1.77</v>
      </c>
      <c r="X15">
        <v>64</v>
      </c>
      <c r="Y15">
        <v>21.34</v>
      </c>
      <c r="Z15">
        <v>21.33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14.4</v>
      </c>
      <c r="AH15">
        <v>39</v>
      </c>
      <c r="AI15">
        <v>39</v>
      </c>
      <c r="AJ15">
        <v>26.11</v>
      </c>
      <c r="AK15">
        <v>0</v>
      </c>
      <c r="AL15">
        <v>0</v>
      </c>
    </row>
    <row r="16" spans="1:38">
      <c r="A16" t="s">
        <v>58</v>
      </c>
      <c r="B16" s="34">
        <v>215.55</v>
      </c>
      <c r="C16" s="34">
        <v>57.65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35.26</v>
      </c>
      <c r="N16">
        <v>271.97000000000003</v>
      </c>
      <c r="O16">
        <v>53.18</v>
      </c>
      <c r="P16">
        <v>2.33</v>
      </c>
      <c r="Q16">
        <v>7.01</v>
      </c>
      <c r="R16" s="93">
        <v>0</v>
      </c>
      <c r="S16" s="93">
        <v>0</v>
      </c>
      <c r="T16" s="93">
        <v>0</v>
      </c>
      <c r="U16">
        <v>2.31</v>
      </c>
      <c r="V16">
        <v>0</v>
      </c>
      <c r="W16">
        <v>1.77</v>
      </c>
      <c r="X16">
        <v>63.5</v>
      </c>
      <c r="Y16">
        <v>21.16</v>
      </c>
      <c r="Z16">
        <v>21.17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14.4</v>
      </c>
      <c r="AH16">
        <v>38.33</v>
      </c>
      <c r="AI16">
        <v>38.33</v>
      </c>
      <c r="AJ16">
        <v>26.11</v>
      </c>
      <c r="AK16">
        <v>0</v>
      </c>
      <c r="AL16">
        <v>0</v>
      </c>
    </row>
    <row r="17" spans="1:38">
      <c r="A17" t="s">
        <v>59</v>
      </c>
      <c r="B17" s="34">
        <v>215.55</v>
      </c>
      <c r="C17" s="34">
        <v>57.65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35.26</v>
      </c>
      <c r="N17">
        <v>271.97000000000003</v>
      </c>
      <c r="O17">
        <v>53.18</v>
      </c>
      <c r="P17">
        <v>2.33</v>
      </c>
      <c r="Q17">
        <v>7.01</v>
      </c>
      <c r="R17" s="93">
        <v>0</v>
      </c>
      <c r="S17" s="93">
        <v>0</v>
      </c>
      <c r="T17" s="93">
        <v>0</v>
      </c>
      <c r="U17">
        <v>2.31</v>
      </c>
      <c r="V17">
        <v>0</v>
      </c>
      <c r="W17">
        <v>1.77</v>
      </c>
      <c r="X17">
        <v>64.5</v>
      </c>
      <c r="Y17">
        <v>21.5</v>
      </c>
      <c r="Z17">
        <v>21.5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16</v>
      </c>
      <c r="AH17">
        <v>45.67</v>
      </c>
      <c r="AI17">
        <v>45.67</v>
      </c>
      <c r="AJ17">
        <v>26.11</v>
      </c>
      <c r="AK17">
        <v>0</v>
      </c>
      <c r="AL17">
        <v>0</v>
      </c>
    </row>
    <row r="18" spans="1:38">
      <c r="A18" t="s">
        <v>60</v>
      </c>
      <c r="B18" s="34">
        <v>215.55</v>
      </c>
      <c r="C18" s="34">
        <v>57.65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35.26</v>
      </c>
      <c r="N18">
        <v>271.97000000000003</v>
      </c>
      <c r="O18">
        <v>53.18</v>
      </c>
      <c r="P18">
        <v>2.33</v>
      </c>
      <c r="Q18">
        <v>7.01</v>
      </c>
      <c r="R18" s="93">
        <v>0</v>
      </c>
      <c r="S18" s="93">
        <v>0</v>
      </c>
      <c r="T18" s="93">
        <v>0</v>
      </c>
      <c r="U18">
        <v>2.31</v>
      </c>
      <c r="V18">
        <v>0</v>
      </c>
      <c r="W18">
        <v>1.77</v>
      </c>
      <c r="X18">
        <v>65</v>
      </c>
      <c r="Y18">
        <v>21.66</v>
      </c>
      <c r="Z18">
        <v>21.67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15.66</v>
      </c>
      <c r="AH18">
        <v>46</v>
      </c>
      <c r="AI18">
        <v>46</v>
      </c>
      <c r="AJ18">
        <v>26.11</v>
      </c>
      <c r="AK18">
        <v>0</v>
      </c>
      <c r="AL18">
        <v>0</v>
      </c>
    </row>
    <row r="19" spans="1:38">
      <c r="A19" t="s">
        <v>61</v>
      </c>
      <c r="B19" s="34">
        <v>215.55</v>
      </c>
      <c r="C19" s="34">
        <v>57.65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35.26</v>
      </c>
      <c r="N19">
        <v>271.97000000000003</v>
      </c>
      <c r="O19">
        <v>53.18</v>
      </c>
      <c r="P19">
        <v>2.33</v>
      </c>
      <c r="Q19">
        <v>7.01</v>
      </c>
      <c r="R19" s="93">
        <v>0</v>
      </c>
      <c r="S19" s="93">
        <v>0</v>
      </c>
      <c r="T19" s="93">
        <v>0</v>
      </c>
      <c r="U19">
        <v>2.23</v>
      </c>
      <c r="V19">
        <v>0</v>
      </c>
      <c r="W19">
        <v>1.77</v>
      </c>
      <c r="X19">
        <v>72.5</v>
      </c>
      <c r="Y19">
        <v>24.16</v>
      </c>
      <c r="Z19">
        <v>24.17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15.34</v>
      </c>
      <c r="AH19">
        <v>46</v>
      </c>
      <c r="AI19">
        <v>46</v>
      </c>
      <c r="AJ19">
        <v>26.11</v>
      </c>
      <c r="AK19">
        <v>0</v>
      </c>
      <c r="AL19">
        <v>0</v>
      </c>
    </row>
    <row r="20" spans="1:38">
      <c r="A20" t="s">
        <v>62</v>
      </c>
      <c r="B20" s="34">
        <v>215.55</v>
      </c>
      <c r="C20" s="34">
        <v>57.65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35.26</v>
      </c>
      <c r="N20">
        <v>271.97000000000003</v>
      </c>
      <c r="O20">
        <v>53.18</v>
      </c>
      <c r="P20">
        <v>2.33</v>
      </c>
      <c r="Q20">
        <v>7.01</v>
      </c>
      <c r="R20" s="93">
        <v>0</v>
      </c>
      <c r="S20" s="93">
        <v>0</v>
      </c>
      <c r="T20" s="93">
        <v>0</v>
      </c>
      <c r="U20">
        <v>2.23</v>
      </c>
      <c r="V20">
        <v>0</v>
      </c>
      <c r="W20">
        <v>1.77</v>
      </c>
      <c r="X20">
        <v>71</v>
      </c>
      <c r="Y20">
        <v>23.66</v>
      </c>
      <c r="Z20">
        <v>23.67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15</v>
      </c>
      <c r="AH20">
        <v>45.33</v>
      </c>
      <c r="AI20">
        <v>45.33</v>
      </c>
      <c r="AJ20">
        <v>26.11</v>
      </c>
      <c r="AK20">
        <v>0</v>
      </c>
      <c r="AL20">
        <v>0</v>
      </c>
    </row>
    <row r="21" spans="1:38">
      <c r="A21" t="s">
        <v>63</v>
      </c>
      <c r="B21" s="34">
        <v>215.55</v>
      </c>
      <c r="C21" s="34">
        <v>57.65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35.26</v>
      </c>
      <c r="N21">
        <v>271.97000000000003</v>
      </c>
      <c r="O21">
        <v>53.18</v>
      </c>
      <c r="P21">
        <v>2.33</v>
      </c>
      <c r="Q21">
        <v>7.01</v>
      </c>
      <c r="R21" s="93">
        <v>0</v>
      </c>
      <c r="S21" s="93">
        <v>0</v>
      </c>
      <c r="T21" s="93">
        <v>0</v>
      </c>
      <c r="U21">
        <v>2.23</v>
      </c>
      <c r="V21">
        <v>0</v>
      </c>
      <c r="W21">
        <v>1.77</v>
      </c>
      <c r="X21">
        <v>69.5</v>
      </c>
      <c r="Y21">
        <v>23.16</v>
      </c>
      <c r="Z21">
        <v>23.17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14.34</v>
      </c>
      <c r="AH21">
        <v>42.67</v>
      </c>
      <c r="AI21">
        <v>42.67</v>
      </c>
      <c r="AJ21">
        <v>26.11</v>
      </c>
      <c r="AK21">
        <v>0</v>
      </c>
      <c r="AL21">
        <v>0</v>
      </c>
    </row>
    <row r="22" spans="1:38">
      <c r="A22" t="s">
        <v>64</v>
      </c>
      <c r="B22" s="34">
        <v>215.55</v>
      </c>
      <c r="C22" s="34">
        <v>57.65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35.26</v>
      </c>
      <c r="N22">
        <v>271.97000000000003</v>
      </c>
      <c r="O22">
        <v>53.18</v>
      </c>
      <c r="P22">
        <v>2.33</v>
      </c>
      <c r="Q22">
        <v>7.01</v>
      </c>
      <c r="R22" s="93">
        <v>0</v>
      </c>
      <c r="S22" s="93">
        <v>0</v>
      </c>
      <c r="T22" s="93">
        <v>0</v>
      </c>
      <c r="U22">
        <v>2.23</v>
      </c>
      <c r="V22">
        <v>0</v>
      </c>
      <c r="W22">
        <v>1.77</v>
      </c>
      <c r="X22">
        <v>67.5</v>
      </c>
      <c r="Y22">
        <v>22.5</v>
      </c>
      <c r="Z22">
        <v>22.5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13.34</v>
      </c>
      <c r="AH22">
        <v>41.33</v>
      </c>
      <c r="AI22">
        <v>41.33</v>
      </c>
      <c r="AJ22">
        <v>26.11</v>
      </c>
      <c r="AK22">
        <v>0</v>
      </c>
      <c r="AL22">
        <v>0</v>
      </c>
    </row>
    <row r="23" spans="1:38">
      <c r="A23" t="s">
        <v>65</v>
      </c>
      <c r="B23" s="34">
        <v>215.55</v>
      </c>
      <c r="C23" s="34">
        <v>57.65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35.26</v>
      </c>
      <c r="N23">
        <v>271.97000000000003</v>
      </c>
      <c r="O23">
        <v>79.489999999999995</v>
      </c>
      <c r="P23">
        <v>2.33</v>
      </c>
      <c r="Q23">
        <v>7.01</v>
      </c>
      <c r="R23" s="93">
        <v>0</v>
      </c>
      <c r="S23" s="93">
        <v>0</v>
      </c>
      <c r="T23" s="93">
        <v>0</v>
      </c>
      <c r="U23">
        <v>2.23</v>
      </c>
      <c r="V23">
        <v>0</v>
      </c>
      <c r="W23">
        <v>1.72</v>
      </c>
      <c r="X23">
        <v>60</v>
      </c>
      <c r="Y23">
        <v>20</v>
      </c>
      <c r="Z23">
        <v>20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12.66</v>
      </c>
      <c r="AH23">
        <v>33.33</v>
      </c>
      <c r="AI23">
        <v>33.33</v>
      </c>
      <c r="AJ23">
        <v>26.11</v>
      </c>
      <c r="AK23">
        <v>0</v>
      </c>
      <c r="AL23">
        <v>0</v>
      </c>
    </row>
    <row r="24" spans="1:38">
      <c r="A24" t="s">
        <v>66</v>
      </c>
      <c r="B24" s="34">
        <v>215.55</v>
      </c>
      <c r="C24" s="34">
        <v>57.65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35.26</v>
      </c>
      <c r="N24">
        <v>271.97000000000003</v>
      </c>
      <c r="O24">
        <v>100.2</v>
      </c>
      <c r="P24">
        <v>2.33</v>
      </c>
      <c r="Q24">
        <v>7.01</v>
      </c>
      <c r="R24" s="93">
        <v>0</v>
      </c>
      <c r="S24" s="93">
        <v>0</v>
      </c>
      <c r="T24" s="93">
        <v>0</v>
      </c>
      <c r="U24">
        <v>2.23</v>
      </c>
      <c r="V24">
        <v>0</v>
      </c>
      <c r="W24">
        <v>1.72</v>
      </c>
      <c r="X24">
        <v>57.5</v>
      </c>
      <c r="Y24">
        <v>19.16</v>
      </c>
      <c r="Z24">
        <v>19.170000000000002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12</v>
      </c>
      <c r="AH24">
        <v>32.67</v>
      </c>
      <c r="AI24">
        <v>32.67</v>
      </c>
      <c r="AJ24">
        <v>26.11</v>
      </c>
      <c r="AK24">
        <v>0</v>
      </c>
      <c r="AL24">
        <v>0</v>
      </c>
    </row>
    <row r="25" spans="1:38">
      <c r="A25" t="s">
        <v>67</v>
      </c>
      <c r="B25" s="34">
        <v>215.55</v>
      </c>
      <c r="C25" s="34">
        <v>57.65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35.26</v>
      </c>
      <c r="N25">
        <v>271.97000000000003</v>
      </c>
      <c r="O25">
        <v>100.2</v>
      </c>
      <c r="P25">
        <v>2.33</v>
      </c>
      <c r="Q25">
        <v>7.01</v>
      </c>
      <c r="R25" s="93">
        <v>0</v>
      </c>
      <c r="S25" s="93">
        <v>0</v>
      </c>
      <c r="T25" s="93">
        <v>0</v>
      </c>
      <c r="U25">
        <v>2.23</v>
      </c>
      <c r="V25">
        <v>0</v>
      </c>
      <c r="W25">
        <v>1.72</v>
      </c>
      <c r="X25">
        <v>56</v>
      </c>
      <c r="Y25">
        <v>18.66</v>
      </c>
      <c r="Z25">
        <v>18.670000000000002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9.34</v>
      </c>
      <c r="AH25">
        <v>31.67</v>
      </c>
      <c r="AI25">
        <v>31.67</v>
      </c>
      <c r="AJ25">
        <v>26.11</v>
      </c>
      <c r="AK25">
        <v>0</v>
      </c>
      <c r="AL25">
        <v>0</v>
      </c>
    </row>
    <row r="26" spans="1:38">
      <c r="A26" t="s">
        <v>68</v>
      </c>
      <c r="B26" s="34">
        <v>225.22</v>
      </c>
      <c r="C26" s="34">
        <v>57.65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35.26</v>
      </c>
      <c r="N26">
        <v>271.97000000000003</v>
      </c>
      <c r="O26">
        <v>100.2</v>
      </c>
      <c r="P26">
        <v>2.33</v>
      </c>
      <c r="Q26">
        <v>7.01</v>
      </c>
      <c r="R26" s="93">
        <v>0</v>
      </c>
      <c r="S26" s="93">
        <v>0</v>
      </c>
      <c r="T26" s="93">
        <v>0</v>
      </c>
      <c r="U26">
        <v>2.23</v>
      </c>
      <c r="V26">
        <v>0</v>
      </c>
      <c r="W26">
        <v>1.72</v>
      </c>
      <c r="X26">
        <v>50</v>
      </c>
      <c r="Y26">
        <v>16.66</v>
      </c>
      <c r="Z26">
        <v>16.670000000000002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8.34</v>
      </c>
      <c r="AH26">
        <v>30.67</v>
      </c>
      <c r="AI26">
        <v>30.67</v>
      </c>
      <c r="AJ26">
        <v>26.11</v>
      </c>
      <c r="AK26">
        <v>0</v>
      </c>
      <c r="AL26">
        <v>0</v>
      </c>
    </row>
    <row r="27" spans="1:38">
      <c r="A27" t="s">
        <v>69</v>
      </c>
      <c r="B27" s="34">
        <v>261.67</v>
      </c>
      <c r="C27" s="34">
        <v>76.67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35.26</v>
      </c>
      <c r="N27">
        <v>271.97000000000003</v>
      </c>
      <c r="O27">
        <v>100.2</v>
      </c>
      <c r="P27">
        <v>2.25</v>
      </c>
      <c r="Q27">
        <v>7.01</v>
      </c>
      <c r="R27" s="93">
        <v>0</v>
      </c>
      <c r="S27" s="93">
        <v>0</v>
      </c>
      <c r="T27" s="93">
        <v>0</v>
      </c>
      <c r="U27">
        <v>2.31</v>
      </c>
      <c r="V27">
        <v>0</v>
      </c>
      <c r="W27">
        <v>1.72</v>
      </c>
      <c r="X27">
        <v>47.5</v>
      </c>
      <c r="Y27">
        <v>15.84</v>
      </c>
      <c r="Z27">
        <v>15.83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8</v>
      </c>
      <c r="AH27">
        <v>30</v>
      </c>
      <c r="AI27">
        <v>30</v>
      </c>
      <c r="AJ27">
        <v>26.11</v>
      </c>
      <c r="AK27">
        <v>0</v>
      </c>
      <c r="AL27">
        <v>0</v>
      </c>
    </row>
    <row r="28" spans="1:38">
      <c r="A28" t="s">
        <v>70</v>
      </c>
      <c r="B28" s="34">
        <v>261.67</v>
      </c>
      <c r="C28" s="34">
        <v>87.22</v>
      </c>
      <c r="D28" s="93">
        <f t="shared" si="0"/>
        <v>3.72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35.26</v>
      </c>
      <c r="N28">
        <v>271.97000000000003</v>
      </c>
      <c r="O28">
        <v>100.2</v>
      </c>
      <c r="P28">
        <v>2.25</v>
      </c>
      <c r="Q28">
        <v>7.01</v>
      </c>
      <c r="R28" s="93">
        <v>1</v>
      </c>
      <c r="S28" s="93">
        <v>0</v>
      </c>
      <c r="T28" s="93">
        <v>2.72</v>
      </c>
      <c r="U28">
        <v>2.31</v>
      </c>
      <c r="V28">
        <v>1.226232</v>
      </c>
      <c r="W28">
        <v>1.72</v>
      </c>
      <c r="X28">
        <v>45</v>
      </c>
      <c r="Y28">
        <v>15</v>
      </c>
      <c r="Z28">
        <v>15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7.66</v>
      </c>
      <c r="AH28">
        <v>29.33</v>
      </c>
      <c r="AI28">
        <v>29.33</v>
      </c>
      <c r="AJ28">
        <v>26.11</v>
      </c>
      <c r="AK28">
        <v>0</v>
      </c>
      <c r="AL28">
        <v>0</v>
      </c>
    </row>
    <row r="29" spans="1:38">
      <c r="A29" t="s">
        <v>71</v>
      </c>
      <c r="B29" s="34">
        <v>261.67</v>
      </c>
      <c r="C29" s="34">
        <v>87.22</v>
      </c>
      <c r="D29" s="93">
        <f t="shared" si="0"/>
        <v>20.5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35.26</v>
      </c>
      <c r="N29">
        <v>271.97000000000003</v>
      </c>
      <c r="O29">
        <v>100.2</v>
      </c>
      <c r="P29">
        <v>2.25</v>
      </c>
      <c r="Q29">
        <v>7.01</v>
      </c>
      <c r="R29" s="93">
        <v>6.78</v>
      </c>
      <c r="S29" s="93">
        <v>7</v>
      </c>
      <c r="T29" s="93">
        <v>6.72</v>
      </c>
      <c r="U29">
        <v>2.31</v>
      </c>
      <c r="V29">
        <v>5.8489319999999996</v>
      </c>
      <c r="W29">
        <v>1.72</v>
      </c>
      <c r="X29">
        <v>37.5</v>
      </c>
      <c r="Y29">
        <v>12.5</v>
      </c>
      <c r="Z29">
        <v>12.5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9.34</v>
      </c>
      <c r="AH29">
        <v>32.67</v>
      </c>
      <c r="AI29">
        <v>32.67</v>
      </c>
      <c r="AJ29">
        <v>25.14</v>
      </c>
      <c r="AK29">
        <v>1</v>
      </c>
      <c r="AL29">
        <v>0</v>
      </c>
    </row>
    <row r="30" spans="1:38">
      <c r="A30" t="s">
        <v>72</v>
      </c>
      <c r="B30" s="34">
        <v>261.67</v>
      </c>
      <c r="C30" s="34">
        <v>87.22</v>
      </c>
      <c r="D30" s="93">
        <f t="shared" si="0"/>
        <v>39.93</v>
      </c>
      <c r="E30" s="34">
        <v>0</v>
      </c>
      <c r="F30" s="34"/>
      <c r="G30" s="34"/>
      <c r="H30" s="34"/>
      <c r="I30" s="34"/>
      <c r="J30" s="37">
        <v>0.03</v>
      </c>
      <c r="K30" s="37">
        <v>0.03</v>
      </c>
      <c r="L30" s="37">
        <v>0.03</v>
      </c>
      <c r="M30">
        <v>35.26</v>
      </c>
      <c r="N30">
        <v>271.97000000000003</v>
      </c>
      <c r="O30">
        <v>100.2</v>
      </c>
      <c r="P30">
        <v>2.25</v>
      </c>
      <c r="Q30">
        <v>7.01</v>
      </c>
      <c r="R30" s="93">
        <v>12.45</v>
      </c>
      <c r="S30" s="93">
        <v>15</v>
      </c>
      <c r="T30" s="93">
        <v>12.48</v>
      </c>
      <c r="U30">
        <v>2.31</v>
      </c>
      <c r="V30">
        <v>11.6784</v>
      </c>
      <c r="W30">
        <v>1.72</v>
      </c>
      <c r="X30">
        <v>36</v>
      </c>
      <c r="Y30">
        <v>12</v>
      </c>
      <c r="Z30">
        <v>12</v>
      </c>
      <c r="AA30">
        <v>1.87</v>
      </c>
      <c r="AB30">
        <v>0.37</v>
      </c>
      <c r="AC30">
        <v>0.27</v>
      </c>
      <c r="AD30">
        <v>0.5</v>
      </c>
      <c r="AE30">
        <v>0</v>
      </c>
      <c r="AF30">
        <v>0</v>
      </c>
      <c r="AG30">
        <v>9.34</v>
      </c>
      <c r="AH30">
        <v>31.67</v>
      </c>
      <c r="AI30">
        <v>31.67</v>
      </c>
      <c r="AJ30">
        <v>25.14</v>
      </c>
      <c r="AK30">
        <v>4</v>
      </c>
      <c r="AL30">
        <v>1</v>
      </c>
    </row>
    <row r="31" spans="1:38">
      <c r="A31" t="s">
        <v>73</v>
      </c>
      <c r="B31" s="34">
        <v>261.67</v>
      </c>
      <c r="C31" s="34">
        <v>87.22</v>
      </c>
      <c r="D31" s="93">
        <f t="shared" si="0"/>
        <v>66.260000000000005</v>
      </c>
      <c r="E31" s="34">
        <v>0</v>
      </c>
      <c r="F31" s="34"/>
      <c r="G31" s="34"/>
      <c r="H31" s="34"/>
      <c r="I31" s="34"/>
      <c r="J31" s="37">
        <v>0.32</v>
      </c>
      <c r="K31" s="37">
        <v>0.32</v>
      </c>
      <c r="L31" s="37">
        <v>0.33</v>
      </c>
      <c r="M31">
        <v>35.26</v>
      </c>
      <c r="N31">
        <v>271.97000000000003</v>
      </c>
      <c r="O31">
        <v>100.2</v>
      </c>
      <c r="P31">
        <v>2.25</v>
      </c>
      <c r="Q31">
        <v>7.01</v>
      </c>
      <c r="R31" s="93">
        <v>20.100000000000001</v>
      </c>
      <c r="S31" s="93">
        <v>26</v>
      </c>
      <c r="T31" s="93">
        <v>20.16</v>
      </c>
      <c r="U31">
        <v>2.31</v>
      </c>
      <c r="V31">
        <v>18.276696000000001</v>
      </c>
      <c r="W31">
        <v>1.72</v>
      </c>
      <c r="X31">
        <v>35</v>
      </c>
      <c r="Y31">
        <v>11.66</v>
      </c>
      <c r="Z31">
        <v>11.67</v>
      </c>
      <c r="AA31">
        <v>8.27</v>
      </c>
      <c r="AB31">
        <v>1.65</v>
      </c>
      <c r="AC31">
        <v>2.2799999999999998</v>
      </c>
      <c r="AD31">
        <v>1</v>
      </c>
      <c r="AE31">
        <v>2</v>
      </c>
      <c r="AF31">
        <v>1</v>
      </c>
      <c r="AG31">
        <v>9</v>
      </c>
      <c r="AH31">
        <v>31</v>
      </c>
      <c r="AI31">
        <v>31</v>
      </c>
      <c r="AJ31">
        <v>24.18</v>
      </c>
      <c r="AK31">
        <v>11</v>
      </c>
      <c r="AL31">
        <v>4</v>
      </c>
    </row>
    <row r="32" spans="1:38">
      <c r="A32" t="s">
        <v>74</v>
      </c>
      <c r="B32" s="34">
        <v>261.67</v>
      </c>
      <c r="C32" s="34">
        <v>87.22</v>
      </c>
      <c r="D32" s="93">
        <f t="shared" si="0"/>
        <v>87.65</v>
      </c>
      <c r="E32" s="34">
        <v>0</v>
      </c>
      <c r="F32" s="34"/>
      <c r="G32" s="34"/>
      <c r="H32" s="34"/>
      <c r="I32" s="34"/>
      <c r="J32" s="37">
        <v>0.77</v>
      </c>
      <c r="K32" s="37">
        <v>0.77</v>
      </c>
      <c r="L32" s="37">
        <v>0.79</v>
      </c>
      <c r="M32">
        <v>47.38</v>
      </c>
      <c r="N32">
        <v>271.97000000000003</v>
      </c>
      <c r="O32">
        <v>100.2</v>
      </c>
      <c r="P32">
        <v>2.25</v>
      </c>
      <c r="Q32">
        <v>7.01</v>
      </c>
      <c r="R32" s="93">
        <v>29.21</v>
      </c>
      <c r="S32" s="93">
        <v>29.22</v>
      </c>
      <c r="T32" s="93">
        <v>29.22</v>
      </c>
      <c r="U32">
        <v>2.31</v>
      </c>
      <c r="V32">
        <v>26.509968000000001</v>
      </c>
      <c r="W32">
        <v>1.72</v>
      </c>
      <c r="X32">
        <v>34.5</v>
      </c>
      <c r="Y32">
        <v>11.5</v>
      </c>
      <c r="Z32">
        <v>11.5</v>
      </c>
      <c r="AA32">
        <v>18.239999999999998</v>
      </c>
      <c r="AB32">
        <v>3.65</v>
      </c>
      <c r="AC32">
        <v>5.8</v>
      </c>
      <c r="AD32">
        <v>5</v>
      </c>
      <c r="AE32">
        <v>6</v>
      </c>
      <c r="AF32">
        <v>3</v>
      </c>
      <c r="AG32">
        <v>8.66</v>
      </c>
      <c r="AH32">
        <v>31.33</v>
      </c>
      <c r="AI32">
        <v>31.33</v>
      </c>
      <c r="AJ32">
        <v>24.18</v>
      </c>
      <c r="AK32">
        <v>18</v>
      </c>
      <c r="AL32">
        <v>7</v>
      </c>
    </row>
    <row r="33" spans="1:38">
      <c r="A33" t="s">
        <v>75</v>
      </c>
      <c r="B33" s="34">
        <v>261.67</v>
      </c>
      <c r="C33" s="34">
        <v>76.67</v>
      </c>
      <c r="D33" s="93">
        <f t="shared" si="0"/>
        <v>92.15</v>
      </c>
      <c r="E33" s="34">
        <v>0</v>
      </c>
      <c r="F33" s="34"/>
      <c r="G33" s="34"/>
      <c r="H33" s="34"/>
      <c r="I33" s="34"/>
      <c r="J33" s="37">
        <v>1.43</v>
      </c>
      <c r="K33" s="37">
        <v>1.43</v>
      </c>
      <c r="L33" s="37">
        <v>1.47</v>
      </c>
      <c r="M33">
        <v>47.38</v>
      </c>
      <c r="N33">
        <v>271.97000000000003</v>
      </c>
      <c r="O33">
        <v>100.2</v>
      </c>
      <c r="P33">
        <v>2.25</v>
      </c>
      <c r="Q33">
        <v>7.01</v>
      </c>
      <c r="R33" s="93">
        <v>30.71</v>
      </c>
      <c r="S33" s="93">
        <v>30.72</v>
      </c>
      <c r="T33" s="93">
        <v>30.72</v>
      </c>
      <c r="U33">
        <v>2.31</v>
      </c>
      <c r="V33">
        <v>36.903744000000003</v>
      </c>
      <c r="W33">
        <v>1.72</v>
      </c>
      <c r="X33">
        <v>44</v>
      </c>
      <c r="Y33">
        <v>14.66</v>
      </c>
      <c r="Z33">
        <v>14.67</v>
      </c>
      <c r="AA33">
        <v>32.67</v>
      </c>
      <c r="AB33">
        <v>6.53</v>
      </c>
      <c r="AC33">
        <v>10.95</v>
      </c>
      <c r="AD33">
        <v>7</v>
      </c>
      <c r="AE33">
        <v>13</v>
      </c>
      <c r="AF33">
        <v>7</v>
      </c>
      <c r="AG33">
        <v>12</v>
      </c>
      <c r="AH33">
        <v>37.33</v>
      </c>
      <c r="AI33">
        <v>37.33</v>
      </c>
      <c r="AJ33">
        <v>23.21</v>
      </c>
      <c r="AK33">
        <v>28</v>
      </c>
      <c r="AL33">
        <v>12</v>
      </c>
    </row>
    <row r="34" spans="1:38">
      <c r="A34" t="s">
        <v>76</v>
      </c>
      <c r="B34" s="34">
        <v>261.67</v>
      </c>
      <c r="C34" s="34">
        <v>76.67</v>
      </c>
      <c r="D34" s="93">
        <f t="shared" si="0"/>
        <v>92.15</v>
      </c>
      <c r="E34" s="34">
        <v>0</v>
      </c>
      <c r="F34" s="34"/>
      <c r="G34" s="34"/>
      <c r="H34" s="34"/>
      <c r="I34" s="34"/>
      <c r="J34" s="37">
        <v>2.3199999999999998</v>
      </c>
      <c r="K34" s="37">
        <v>2.3199999999999998</v>
      </c>
      <c r="L34" s="37">
        <v>2.38</v>
      </c>
      <c r="M34">
        <v>58</v>
      </c>
      <c r="N34">
        <v>271.97000000000003</v>
      </c>
      <c r="O34">
        <v>100.2</v>
      </c>
      <c r="P34">
        <v>2.25</v>
      </c>
      <c r="Q34">
        <v>7.01</v>
      </c>
      <c r="R34" s="93">
        <v>30.71</v>
      </c>
      <c r="S34" s="93">
        <v>30.72</v>
      </c>
      <c r="T34" s="93">
        <v>30.72</v>
      </c>
      <c r="U34">
        <v>2.31</v>
      </c>
      <c r="V34">
        <v>48.543216000000001</v>
      </c>
      <c r="W34">
        <v>1.72</v>
      </c>
      <c r="X34">
        <v>42.5</v>
      </c>
      <c r="Y34">
        <v>14.16</v>
      </c>
      <c r="Z34">
        <v>14.17</v>
      </c>
      <c r="AA34">
        <v>50.63</v>
      </c>
      <c r="AB34">
        <v>10.119999999999999</v>
      </c>
      <c r="AC34">
        <v>17.63</v>
      </c>
      <c r="AD34">
        <v>11</v>
      </c>
      <c r="AE34">
        <v>20</v>
      </c>
      <c r="AF34">
        <v>10</v>
      </c>
      <c r="AG34">
        <v>11.34</v>
      </c>
      <c r="AH34">
        <v>36</v>
      </c>
      <c r="AI34">
        <v>36</v>
      </c>
      <c r="AJ34">
        <v>23.21</v>
      </c>
      <c r="AK34">
        <v>42</v>
      </c>
      <c r="AL34">
        <v>18</v>
      </c>
    </row>
    <row r="35" spans="1:38">
      <c r="A35" t="s">
        <v>77</v>
      </c>
      <c r="B35" s="34">
        <v>261.67</v>
      </c>
      <c r="C35" s="34">
        <v>76.67</v>
      </c>
      <c r="D35" s="93">
        <f t="shared" si="0"/>
        <v>92.15</v>
      </c>
      <c r="E35" s="34">
        <v>0</v>
      </c>
      <c r="F35" s="34"/>
      <c r="G35" s="34"/>
      <c r="H35" s="34"/>
      <c r="I35" s="34"/>
      <c r="J35" s="37">
        <v>3.38</v>
      </c>
      <c r="K35" s="37">
        <v>3.38</v>
      </c>
      <c r="L35" s="37">
        <v>3.47</v>
      </c>
      <c r="M35">
        <v>58</v>
      </c>
      <c r="N35">
        <v>271.97000000000003</v>
      </c>
      <c r="O35">
        <v>100.2</v>
      </c>
      <c r="P35">
        <v>2.4900000000000002</v>
      </c>
      <c r="Q35">
        <v>7.01</v>
      </c>
      <c r="R35" s="93">
        <v>30.71</v>
      </c>
      <c r="S35" s="93">
        <v>30.72</v>
      </c>
      <c r="T35" s="93">
        <v>30.72</v>
      </c>
      <c r="U35">
        <v>2.23</v>
      </c>
      <c r="V35">
        <v>59.978316</v>
      </c>
      <c r="W35">
        <v>1.72</v>
      </c>
      <c r="X35">
        <v>41.5</v>
      </c>
      <c r="Y35">
        <v>13.84</v>
      </c>
      <c r="Z35">
        <v>13.83</v>
      </c>
      <c r="AA35">
        <v>66.03</v>
      </c>
      <c r="AB35">
        <v>13.21</v>
      </c>
      <c r="AC35">
        <v>25.09</v>
      </c>
      <c r="AD35">
        <v>15</v>
      </c>
      <c r="AE35">
        <v>25</v>
      </c>
      <c r="AF35">
        <v>13</v>
      </c>
      <c r="AG35">
        <v>10.66</v>
      </c>
      <c r="AH35">
        <v>35</v>
      </c>
      <c r="AI35">
        <v>35</v>
      </c>
      <c r="AJ35">
        <v>23.21</v>
      </c>
      <c r="AK35">
        <v>49</v>
      </c>
      <c r="AL35">
        <v>21</v>
      </c>
    </row>
    <row r="36" spans="1:38">
      <c r="A36" t="s">
        <v>78</v>
      </c>
      <c r="B36" s="34">
        <v>261.67</v>
      </c>
      <c r="C36" s="34">
        <v>76.67</v>
      </c>
      <c r="D36" s="93">
        <f t="shared" si="0"/>
        <v>92.15</v>
      </c>
      <c r="E36" s="34">
        <v>0</v>
      </c>
      <c r="F36" s="34"/>
      <c r="G36" s="34"/>
      <c r="H36" s="34"/>
      <c r="I36" s="34"/>
      <c r="J36" s="37">
        <v>4.8</v>
      </c>
      <c r="K36" s="37">
        <v>4.8</v>
      </c>
      <c r="L36" s="37">
        <v>4.93</v>
      </c>
      <c r="M36">
        <v>58</v>
      </c>
      <c r="N36">
        <v>271.97000000000003</v>
      </c>
      <c r="O36">
        <v>100.2</v>
      </c>
      <c r="P36">
        <v>2.4900000000000002</v>
      </c>
      <c r="Q36">
        <v>7.01</v>
      </c>
      <c r="R36" s="93">
        <v>30.71</v>
      </c>
      <c r="S36" s="93">
        <v>30.72</v>
      </c>
      <c r="T36" s="93">
        <v>30.72</v>
      </c>
      <c r="U36">
        <v>2.23</v>
      </c>
      <c r="V36">
        <v>70.508340000000004</v>
      </c>
      <c r="W36">
        <v>1.72</v>
      </c>
      <c r="X36">
        <v>39.5</v>
      </c>
      <c r="Y36">
        <v>13.16</v>
      </c>
      <c r="Z36">
        <v>13.17</v>
      </c>
      <c r="AA36">
        <v>85.1</v>
      </c>
      <c r="AB36">
        <v>17.02</v>
      </c>
      <c r="AC36">
        <v>32.19</v>
      </c>
      <c r="AD36">
        <v>19.5</v>
      </c>
      <c r="AE36">
        <v>33</v>
      </c>
      <c r="AF36">
        <v>17</v>
      </c>
      <c r="AG36">
        <v>10</v>
      </c>
      <c r="AH36">
        <v>34</v>
      </c>
      <c r="AI36">
        <v>34</v>
      </c>
      <c r="AJ36">
        <v>23.21</v>
      </c>
      <c r="AK36">
        <v>67</v>
      </c>
      <c r="AL36">
        <v>28</v>
      </c>
    </row>
    <row r="37" spans="1:38">
      <c r="A37" t="s">
        <v>79</v>
      </c>
      <c r="B37" s="34">
        <v>261.67</v>
      </c>
      <c r="C37" s="34">
        <v>76.67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6.12</v>
      </c>
      <c r="K37" s="37">
        <v>6.12</v>
      </c>
      <c r="L37" s="37">
        <v>6.27</v>
      </c>
      <c r="M37">
        <v>47.38</v>
      </c>
      <c r="N37">
        <v>271.97000000000003</v>
      </c>
      <c r="O37">
        <v>100.2</v>
      </c>
      <c r="P37">
        <v>2.4900000000000002</v>
      </c>
      <c r="Q37">
        <v>7.01</v>
      </c>
      <c r="R37" s="93">
        <v>31.71</v>
      </c>
      <c r="S37" s="93">
        <v>31.72</v>
      </c>
      <c r="T37" s="93">
        <v>31.72</v>
      </c>
      <c r="U37">
        <v>2.23</v>
      </c>
      <c r="V37">
        <v>80.347391999999999</v>
      </c>
      <c r="W37">
        <v>1.72</v>
      </c>
      <c r="X37">
        <v>37</v>
      </c>
      <c r="Y37">
        <v>12.34</v>
      </c>
      <c r="Z37">
        <v>12.33</v>
      </c>
      <c r="AA37">
        <v>102.6</v>
      </c>
      <c r="AB37">
        <v>20.52</v>
      </c>
      <c r="AC37">
        <v>39.81</v>
      </c>
      <c r="AD37">
        <v>23.5</v>
      </c>
      <c r="AE37">
        <v>43</v>
      </c>
      <c r="AF37">
        <v>21</v>
      </c>
      <c r="AG37">
        <v>9.34</v>
      </c>
      <c r="AH37">
        <v>27</v>
      </c>
      <c r="AI37">
        <v>27</v>
      </c>
      <c r="AJ37">
        <v>23.21</v>
      </c>
      <c r="AK37">
        <v>88</v>
      </c>
      <c r="AL37">
        <v>37</v>
      </c>
    </row>
    <row r="38" spans="1:38">
      <c r="A38" t="s">
        <v>80</v>
      </c>
      <c r="B38" s="34">
        <v>261.67</v>
      </c>
      <c r="C38" s="34">
        <v>76.67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7.45</v>
      </c>
      <c r="K38" s="37">
        <v>7.45</v>
      </c>
      <c r="L38" s="37">
        <v>7.63</v>
      </c>
      <c r="M38">
        <v>35.26</v>
      </c>
      <c r="N38">
        <v>271.97000000000003</v>
      </c>
      <c r="O38">
        <v>100.2</v>
      </c>
      <c r="P38">
        <v>2.4900000000000002</v>
      </c>
      <c r="Q38">
        <v>7.01</v>
      </c>
      <c r="R38" s="93">
        <v>31.71</v>
      </c>
      <c r="S38" s="93">
        <v>31.72</v>
      </c>
      <c r="T38" s="93">
        <v>31.72</v>
      </c>
      <c r="U38">
        <v>2.23</v>
      </c>
      <c r="V38">
        <v>89.806895999999995</v>
      </c>
      <c r="W38">
        <v>1.72</v>
      </c>
      <c r="X38">
        <v>35.5</v>
      </c>
      <c r="Y38">
        <v>11.84</v>
      </c>
      <c r="Z38">
        <v>11.83</v>
      </c>
      <c r="AA38">
        <v>119.43</v>
      </c>
      <c r="AB38">
        <v>23.88</v>
      </c>
      <c r="AC38">
        <v>47.37</v>
      </c>
      <c r="AD38">
        <v>27.4</v>
      </c>
      <c r="AE38">
        <v>50</v>
      </c>
      <c r="AF38">
        <v>25</v>
      </c>
      <c r="AG38">
        <v>9</v>
      </c>
      <c r="AH38">
        <v>26</v>
      </c>
      <c r="AI38">
        <v>26</v>
      </c>
      <c r="AJ38">
        <v>24.18</v>
      </c>
      <c r="AK38">
        <v>105</v>
      </c>
      <c r="AL38">
        <v>45</v>
      </c>
    </row>
    <row r="39" spans="1:38">
      <c r="A39" t="s">
        <v>81</v>
      </c>
      <c r="B39" s="34">
        <v>261.67</v>
      </c>
      <c r="C39" s="34">
        <v>76.67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8.7200000000000006</v>
      </c>
      <c r="K39" s="37">
        <v>8.7200000000000006</v>
      </c>
      <c r="L39" s="37">
        <v>8.93</v>
      </c>
      <c r="M39">
        <v>39.520000000000003</v>
      </c>
      <c r="N39">
        <v>271.97000000000003</v>
      </c>
      <c r="O39">
        <v>68.84</v>
      </c>
      <c r="P39">
        <v>2.4900000000000002</v>
      </c>
      <c r="Q39">
        <v>7.01</v>
      </c>
      <c r="R39" s="93">
        <v>31.71</v>
      </c>
      <c r="S39" s="93">
        <v>31.72</v>
      </c>
      <c r="T39" s="93">
        <v>31.72</v>
      </c>
      <c r="U39">
        <v>2.16</v>
      </c>
      <c r="V39">
        <v>91.909008</v>
      </c>
      <c r="W39">
        <v>1.72</v>
      </c>
      <c r="X39">
        <v>27</v>
      </c>
      <c r="Y39">
        <v>9</v>
      </c>
      <c r="Z39">
        <v>9</v>
      </c>
      <c r="AA39">
        <v>146.97999999999999</v>
      </c>
      <c r="AB39">
        <v>29.4</v>
      </c>
      <c r="AC39">
        <v>54.56</v>
      </c>
      <c r="AD39">
        <v>30.8</v>
      </c>
      <c r="AE39">
        <v>58</v>
      </c>
      <c r="AF39">
        <v>29</v>
      </c>
      <c r="AG39">
        <v>8.34</v>
      </c>
      <c r="AH39">
        <v>25.67</v>
      </c>
      <c r="AI39">
        <v>25.67</v>
      </c>
      <c r="AJ39">
        <v>24.18</v>
      </c>
      <c r="AK39">
        <v>123</v>
      </c>
      <c r="AL39">
        <v>52</v>
      </c>
    </row>
    <row r="40" spans="1:38">
      <c r="A40" t="s">
        <v>82</v>
      </c>
      <c r="B40" s="34">
        <v>261.67</v>
      </c>
      <c r="C40" s="34">
        <v>76.67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9.9</v>
      </c>
      <c r="K40" s="37">
        <v>9.9</v>
      </c>
      <c r="L40" s="37">
        <v>10.15</v>
      </c>
      <c r="M40">
        <v>43.79</v>
      </c>
      <c r="N40">
        <v>271.97000000000003</v>
      </c>
      <c r="O40">
        <v>100.2</v>
      </c>
      <c r="P40">
        <v>2.4900000000000002</v>
      </c>
      <c r="Q40">
        <v>7.01</v>
      </c>
      <c r="R40" s="93">
        <v>31.71</v>
      </c>
      <c r="S40" s="93">
        <v>31.72</v>
      </c>
      <c r="T40" s="93">
        <v>31.72</v>
      </c>
      <c r="U40">
        <v>2.16</v>
      </c>
      <c r="V40">
        <v>100.82352</v>
      </c>
      <c r="W40">
        <v>1.72</v>
      </c>
      <c r="X40">
        <v>25.5</v>
      </c>
      <c r="Y40">
        <v>8.5</v>
      </c>
      <c r="Z40">
        <v>8.5</v>
      </c>
      <c r="AA40">
        <v>164.08</v>
      </c>
      <c r="AB40">
        <v>32.81</v>
      </c>
      <c r="AC40">
        <v>61.16</v>
      </c>
      <c r="AD40">
        <v>33.9</v>
      </c>
      <c r="AE40">
        <v>65</v>
      </c>
      <c r="AF40">
        <v>32</v>
      </c>
      <c r="AG40">
        <v>7.66</v>
      </c>
      <c r="AH40">
        <v>24.67</v>
      </c>
      <c r="AI40">
        <v>24.67</v>
      </c>
      <c r="AJ40">
        <v>24.18</v>
      </c>
      <c r="AK40">
        <v>137</v>
      </c>
      <c r="AL40">
        <v>58</v>
      </c>
    </row>
    <row r="41" spans="1:38">
      <c r="A41" t="s">
        <v>83</v>
      </c>
      <c r="B41" s="34">
        <v>261.67</v>
      </c>
      <c r="C41" s="34">
        <v>76.67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11.01</v>
      </c>
      <c r="K41" s="37">
        <v>11.01</v>
      </c>
      <c r="L41" s="37">
        <v>11.29</v>
      </c>
      <c r="M41">
        <v>48.05</v>
      </c>
      <c r="N41">
        <v>271.97000000000003</v>
      </c>
      <c r="O41">
        <v>100.2</v>
      </c>
      <c r="P41">
        <v>2.4900000000000002</v>
      </c>
      <c r="Q41">
        <v>5.81</v>
      </c>
      <c r="R41" s="93">
        <v>31.71</v>
      </c>
      <c r="S41" s="93">
        <v>31.72</v>
      </c>
      <c r="T41" s="93">
        <v>31.72</v>
      </c>
      <c r="U41">
        <v>2.16</v>
      </c>
      <c r="V41">
        <v>109.14438</v>
      </c>
      <c r="W41">
        <v>1.72</v>
      </c>
      <c r="X41">
        <v>24</v>
      </c>
      <c r="Y41">
        <v>8</v>
      </c>
      <c r="Z41">
        <v>8</v>
      </c>
      <c r="AA41">
        <v>180.91</v>
      </c>
      <c r="AB41">
        <v>36.18</v>
      </c>
      <c r="AC41">
        <v>67.52</v>
      </c>
      <c r="AD41">
        <v>36</v>
      </c>
      <c r="AE41">
        <v>70</v>
      </c>
      <c r="AF41">
        <v>35</v>
      </c>
      <c r="AG41">
        <v>5.66</v>
      </c>
      <c r="AH41">
        <v>23.33</v>
      </c>
      <c r="AI41">
        <v>23.33</v>
      </c>
      <c r="AJ41">
        <v>25.14</v>
      </c>
      <c r="AK41">
        <v>144</v>
      </c>
      <c r="AL41">
        <v>61</v>
      </c>
    </row>
    <row r="42" spans="1:38">
      <c r="A42" t="s">
        <v>84</v>
      </c>
      <c r="B42" s="34">
        <v>261.67</v>
      </c>
      <c r="C42" s="34">
        <v>76.67</v>
      </c>
      <c r="D42" s="93">
        <f t="shared" si="0"/>
        <v>96.149999999999991</v>
      </c>
      <c r="E42" s="34">
        <v>0</v>
      </c>
      <c r="F42" s="34"/>
      <c r="G42" s="34"/>
      <c r="H42" s="34"/>
      <c r="I42" s="34"/>
      <c r="J42" s="37">
        <v>12.02</v>
      </c>
      <c r="K42" s="37">
        <v>12.02</v>
      </c>
      <c r="L42" s="37">
        <v>12.32</v>
      </c>
      <c r="M42">
        <v>52.31</v>
      </c>
      <c r="N42">
        <v>271.97000000000003</v>
      </c>
      <c r="O42">
        <v>100.2</v>
      </c>
      <c r="P42">
        <v>2.4900000000000002</v>
      </c>
      <c r="Q42">
        <v>5.81</v>
      </c>
      <c r="R42" s="93">
        <v>32.049999999999997</v>
      </c>
      <c r="S42" s="93">
        <v>32.049999999999997</v>
      </c>
      <c r="T42" s="93">
        <v>32.049999999999997</v>
      </c>
      <c r="U42">
        <v>2.16</v>
      </c>
      <c r="V42">
        <v>116.73533999999999</v>
      </c>
      <c r="W42">
        <v>1.72</v>
      </c>
      <c r="X42">
        <v>22.5</v>
      </c>
      <c r="Y42">
        <v>7.5</v>
      </c>
      <c r="Z42">
        <v>7.5</v>
      </c>
      <c r="AA42">
        <v>197.42</v>
      </c>
      <c r="AB42">
        <v>39.479999999999997</v>
      </c>
      <c r="AC42">
        <v>73.53</v>
      </c>
      <c r="AD42">
        <v>38.5</v>
      </c>
      <c r="AE42">
        <v>76</v>
      </c>
      <c r="AF42">
        <v>38</v>
      </c>
      <c r="AG42">
        <v>5.66</v>
      </c>
      <c r="AH42">
        <v>23</v>
      </c>
      <c r="AI42">
        <v>23</v>
      </c>
      <c r="AJ42">
        <v>25.14</v>
      </c>
      <c r="AK42">
        <v>154</v>
      </c>
      <c r="AL42">
        <v>66</v>
      </c>
    </row>
    <row r="43" spans="1:38">
      <c r="A43" t="s">
        <v>85</v>
      </c>
      <c r="B43" s="34">
        <v>246.51</v>
      </c>
      <c r="C43" s="34">
        <v>76.67</v>
      </c>
      <c r="D43" s="93">
        <f t="shared" si="0"/>
        <v>96.149999999999991</v>
      </c>
      <c r="E43" s="34">
        <v>0</v>
      </c>
      <c r="F43" s="34"/>
      <c r="G43" s="34"/>
      <c r="H43" s="34"/>
      <c r="I43" s="34"/>
      <c r="J43" s="37">
        <v>12.94</v>
      </c>
      <c r="K43" s="37">
        <v>12.94</v>
      </c>
      <c r="L43" s="37">
        <v>13.26</v>
      </c>
      <c r="M43">
        <v>56.58</v>
      </c>
      <c r="N43">
        <v>271.97000000000003</v>
      </c>
      <c r="O43">
        <v>68.84</v>
      </c>
      <c r="P43">
        <v>2.4900000000000002</v>
      </c>
      <c r="Q43">
        <v>5.81</v>
      </c>
      <c r="R43" s="93">
        <v>32.049999999999997</v>
      </c>
      <c r="S43" s="93">
        <v>32.049999999999997</v>
      </c>
      <c r="T43" s="93">
        <v>32.049999999999997</v>
      </c>
      <c r="U43">
        <v>2.12</v>
      </c>
      <c r="V43">
        <v>123.314172</v>
      </c>
      <c r="W43">
        <v>1.67</v>
      </c>
      <c r="X43">
        <v>21.5</v>
      </c>
      <c r="Y43">
        <v>7.16</v>
      </c>
      <c r="Z43">
        <v>7.17</v>
      </c>
      <c r="AA43">
        <v>216.28</v>
      </c>
      <c r="AB43">
        <v>43.26</v>
      </c>
      <c r="AC43">
        <v>79</v>
      </c>
      <c r="AD43">
        <v>41.1</v>
      </c>
      <c r="AE43">
        <v>80</v>
      </c>
      <c r="AF43">
        <v>40</v>
      </c>
      <c r="AG43">
        <v>5.34</v>
      </c>
      <c r="AH43">
        <v>19</v>
      </c>
      <c r="AI43">
        <v>19</v>
      </c>
      <c r="AJ43">
        <v>25.14</v>
      </c>
      <c r="AK43">
        <v>165</v>
      </c>
      <c r="AL43">
        <v>70</v>
      </c>
    </row>
    <row r="44" spans="1:38">
      <c r="A44" t="s">
        <v>86</v>
      </c>
      <c r="B44" s="34">
        <v>261.67</v>
      </c>
      <c r="C44" s="34">
        <v>76.67</v>
      </c>
      <c r="D44" s="93">
        <f t="shared" si="0"/>
        <v>96.149999999999991</v>
      </c>
      <c r="E44" s="34">
        <v>0</v>
      </c>
      <c r="F44" s="34"/>
      <c r="G44" s="34"/>
      <c r="H44" s="34"/>
      <c r="I44" s="34"/>
      <c r="J44" s="37">
        <v>13.77</v>
      </c>
      <c r="K44" s="37">
        <v>13.77</v>
      </c>
      <c r="L44" s="37">
        <v>14.11</v>
      </c>
      <c r="M44">
        <v>58</v>
      </c>
      <c r="N44">
        <v>271.97000000000003</v>
      </c>
      <c r="O44">
        <v>53.18</v>
      </c>
      <c r="P44">
        <v>2.4900000000000002</v>
      </c>
      <c r="Q44">
        <v>5.81</v>
      </c>
      <c r="R44" s="93">
        <v>32.049999999999997</v>
      </c>
      <c r="S44" s="93">
        <v>32.049999999999997</v>
      </c>
      <c r="T44" s="93">
        <v>32.049999999999997</v>
      </c>
      <c r="U44">
        <v>2.12</v>
      </c>
      <c r="V44">
        <v>128.637576</v>
      </c>
      <c r="W44">
        <v>1.67</v>
      </c>
      <c r="X44">
        <v>20.5</v>
      </c>
      <c r="Y44">
        <v>6.84</v>
      </c>
      <c r="Z44">
        <v>6.83</v>
      </c>
      <c r="AA44">
        <v>228.71</v>
      </c>
      <c r="AB44">
        <v>45.74</v>
      </c>
      <c r="AC44">
        <v>83.78</v>
      </c>
      <c r="AD44">
        <v>41.7</v>
      </c>
      <c r="AE44">
        <v>83</v>
      </c>
      <c r="AF44">
        <v>42</v>
      </c>
      <c r="AG44">
        <v>5.34</v>
      </c>
      <c r="AH44">
        <v>18.329999999999998</v>
      </c>
      <c r="AI44">
        <v>18.329999999999998</v>
      </c>
      <c r="AJ44">
        <v>25.14</v>
      </c>
      <c r="AK44">
        <v>175</v>
      </c>
      <c r="AL44">
        <v>75</v>
      </c>
    </row>
    <row r="45" spans="1:38">
      <c r="A45" t="s">
        <v>87</v>
      </c>
      <c r="B45" s="34">
        <v>261.67</v>
      </c>
      <c r="C45" s="34">
        <v>76.67</v>
      </c>
      <c r="D45" s="93">
        <f t="shared" si="0"/>
        <v>96.149999999999991</v>
      </c>
      <c r="E45" s="34">
        <v>0</v>
      </c>
      <c r="F45" s="34"/>
      <c r="G45" s="34"/>
      <c r="H45" s="34"/>
      <c r="I45" s="34"/>
      <c r="J45" s="37">
        <v>14.53</v>
      </c>
      <c r="K45" s="37">
        <v>14.53</v>
      </c>
      <c r="L45" s="37">
        <v>14.89</v>
      </c>
      <c r="M45">
        <v>58</v>
      </c>
      <c r="N45">
        <v>271.97000000000003</v>
      </c>
      <c r="O45">
        <v>53.18</v>
      </c>
      <c r="P45">
        <v>2.4900000000000002</v>
      </c>
      <c r="Q45">
        <v>5.81</v>
      </c>
      <c r="R45" s="93">
        <v>32.049999999999997</v>
      </c>
      <c r="S45" s="93">
        <v>32.049999999999997</v>
      </c>
      <c r="T45" s="93">
        <v>32.049999999999997</v>
      </c>
      <c r="U45">
        <v>2.23</v>
      </c>
      <c r="V45">
        <v>132.30654000000001</v>
      </c>
      <c r="W45">
        <v>1.67</v>
      </c>
      <c r="X45">
        <v>20</v>
      </c>
      <c r="Y45">
        <v>6.66</v>
      </c>
      <c r="Z45">
        <v>6.67</v>
      </c>
      <c r="AA45">
        <v>233.33</v>
      </c>
      <c r="AB45">
        <v>46.67</v>
      </c>
      <c r="AC45">
        <v>87.98</v>
      </c>
      <c r="AD45">
        <v>43.3</v>
      </c>
      <c r="AE45">
        <v>87</v>
      </c>
      <c r="AF45">
        <v>43</v>
      </c>
      <c r="AG45">
        <v>5.34</v>
      </c>
      <c r="AH45">
        <v>18.329999999999998</v>
      </c>
      <c r="AI45">
        <v>18.329999999999998</v>
      </c>
      <c r="AJ45">
        <v>25.14</v>
      </c>
      <c r="AK45">
        <v>179</v>
      </c>
      <c r="AL45">
        <v>76</v>
      </c>
    </row>
    <row r="46" spans="1:38">
      <c r="A46" t="s">
        <v>88</v>
      </c>
      <c r="B46" s="34">
        <v>261.67</v>
      </c>
      <c r="C46" s="34">
        <v>76.67</v>
      </c>
      <c r="D46" s="93">
        <f t="shared" si="0"/>
        <v>96.149999999999991</v>
      </c>
      <c r="E46" s="34">
        <v>0</v>
      </c>
      <c r="F46" s="34"/>
      <c r="G46" s="34"/>
      <c r="H46" s="34"/>
      <c r="I46" s="34"/>
      <c r="J46" s="37">
        <v>15.2</v>
      </c>
      <c r="K46" s="37">
        <v>15.2</v>
      </c>
      <c r="L46" s="37">
        <v>15.59</v>
      </c>
      <c r="M46">
        <v>58</v>
      </c>
      <c r="N46">
        <v>271.97000000000003</v>
      </c>
      <c r="O46">
        <v>53.18</v>
      </c>
      <c r="P46">
        <v>2.4900000000000002</v>
      </c>
      <c r="Q46">
        <v>5.81</v>
      </c>
      <c r="R46" s="93">
        <v>32.049999999999997</v>
      </c>
      <c r="S46" s="93">
        <v>32.049999999999997</v>
      </c>
      <c r="T46" s="93">
        <v>32.049999999999997</v>
      </c>
      <c r="U46">
        <v>2.23</v>
      </c>
      <c r="V46">
        <v>136.014432</v>
      </c>
      <c r="W46">
        <v>1.67</v>
      </c>
      <c r="X46">
        <v>20</v>
      </c>
      <c r="Y46">
        <v>6.66</v>
      </c>
      <c r="Z46">
        <v>6.67</v>
      </c>
      <c r="AA46">
        <v>233.33</v>
      </c>
      <c r="AB46">
        <v>46.67</v>
      </c>
      <c r="AC46">
        <v>91.39</v>
      </c>
      <c r="AD46">
        <v>45</v>
      </c>
      <c r="AE46">
        <v>89</v>
      </c>
      <c r="AF46">
        <v>44</v>
      </c>
      <c r="AG46">
        <v>5.34</v>
      </c>
      <c r="AH46">
        <v>18.329999999999998</v>
      </c>
      <c r="AI46">
        <v>18.329999999999998</v>
      </c>
      <c r="AJ46">
        <v>25.14</v>
      </c>
      <c r="AK46">
        <v>182</v>
      </c>
      <c r="AL46">
        <v>78</v>
      </c>
    </row>
    <row r="47" spans="1:38">
      <c r="A47" t="s">
        <v>89</v>
      </c>
      <c r="B47" s="34">
        <v>261.67</v>
      </c>
      <c r="C47" s="34">
        <v>76.67</v>
      </c>
      <c r="D47" s="93">
        <f t="shared" si="0"/>
        <v>96.149999999999991</v>
      </c>
      <c r="E47" s="34">
        <v>0</v>
      </c>
      <c r="F47" s="34"/>
      <c r="G47" s="34"/>
      <c r="H47" s="34"/>
      <c r="I47" s="34"/>
      <c r="J47" s="37">
        <v>15.77</v>
      </c>
      <c r="K47" s="37">
        <v>15.77</v>
      </c>
      <c r="L47" s="37">
        <v>16.16</v>
      </c>
      <c r="M47">
        <v>58</v>
      </c>
      <c r="N47">
        <v>271.97000000000003</v>
      </c>
      <c r="O47">
        <v>53.18</v>
      </c>
      <c r="P47">
        <v>2.41</v>
      </c>
      <c r="Q47">
        <v>5.81</v>
      </c>
      <c r="R47" s="93">
        <v>32.049999999999997</v>
      </c>
      <c r="S47" s="93">
        <v>32.049999999999997</v>
      </c>
      <c r="T47" s="93">
        <v>32.049999999999997</v>
      </c>
      <c r="U47">
        <v>2.23</v>
      </c>
      <c r="V47">
        <v>139.17733200000001</v>
      </c>
      <c r="W47">
        <v>1.67</v>
      </c>
      <c r="X47">
        <v>20</v>
      </c>
      <c r="Y47">
        <v>6.66</v>
      </c>
      <c r="Z47">
        <v>6.67</v>
      </c>
      <c r="AA47">
        <v>233.33</v>
      </c>
      <c r="AB47">
        <v>46.67</v>
      </c>
      <c r="AC47">
        <v>92.31</v>
      </c>
      <c r="AD47">
        <v>45.8</v>
      </c>
      <c r="AE47">
        <v>89</v>
      </c>
      <c r="AF47">
        <v>45</v>
      </c>
      <c r="AG47">
        <v>5.34</v>
      </c>
      <c r="AH47">
        <v>18.329999999999998</v>
      </c>
      <c r="AI47">
        <v>18.329999999999998</v>
      </c>
      <c r="AJ47">
        <v>24.18</v>
      </c>
      <c r="AK47">
        <v>186</v>
      </c>
      <c r="AL47">
        <v>79</v>
      </c>
    </row>
    <row r="48" spans="1:38">
      <c r="A48" t="s">
        <v>90</v>
      </c>
      <c r="B48" s="34">
        <v>261.67</v>
      </c>
      <c r="C48" s="34">
        <v>76.67</v>
      </c>
      <c r="D48" s="93">
        <f t="shared" si="0"/>
        <v>96.149999999999991</v>
      </c>
      <c r="E48" s="34">
        <v>0</v>
      </c>
      <c r="F48" s="34"/>
      <c r="G48" s="34"/>
      <c r="H48" s="34"/>
      <c r="I48" s="34"/>
      <c r="J48" s="37">
        <v>16.149999999999999</v>
      </c>
      <c r="K48" s="37">
        <v>16.149999999999999</v>
      </c>
      <c r="L48" s="37">
        <v>16.55</v>
      </c>
      <c r="M48">
        <v>58</v>
      </c>
      <c r="N48">
        <v>271.97000000000003</v>
      </c>
      <c r="O48">
        <v>53.18</v>
      </c>
      <c r="P48">
        <v>2.41</v>
      </c>
      <c r="Q48">
        <v>5.81</v>
      </c>
      <c r="R48" s="93">
        <v>32.049999999999997</v>
      </c>
      <c r="S48" s="93">
        <v>32.049999999999997</v>
      </c>
      <c r="T48" s="93">
        <v>32.049999999999997</v>
      </c>
      <c r="U48">
        <v>2.23</v>
      </c>
      <c r="V48">
        <v>141.55194</v>
      </c>
      <c r="W48">
        <v>1.67</v>
      </c>
      <c r="X48">
        <v>20</v>
      </c>
      <c r="Y48">
        <v>6.66</v>
      </c>
      <c r="Z48">
        <v>6.67</v>
      </c>
      <c r="AA48">
        <v>233.33</v>
      </c>
      <c r="AB48">
        <v>46.67</v>
      </c>
      <c r="AC48">
        <v>92.92</v>
      </c>
      <c r="AD48">
        <v>46</v>
      </c>
      <c r="AE48">
        <v>89</v>
      </c>
      <c r="AF48">
        <v>45</v>
      </c>
      <c r="AG48">
        <v>5.34</v>
      </c>
      <c r="AH48">
        <v>18.670000000000002</v>
      </c>
      <c r="AI48">
        <v>18.670000000000002</v>
      </c>
      <c r="AJ48">
        <v>24.18</v>
      </c>
      <c r="AK48">
        <v>186</v>
      </c>
      <c r="AL48">
        <v>79</v>
      </c>
    </row>
    <row r="49" spans="1:38">
      <c r="A49" t="s">
        <v>91</v>
      </c>
      <c r="B49" s="34">
        <v>261.67</v>
      </c>
      <c r="C49" s="34">
        <v>76.67</v>
      </c>
      <c r="D49" s="93">
        <f t="shared" si="0"/>
        <v>96.149999999999991</v>
      </c>
      <c r="E49" s="34">
        <v>0</v>
      </c>
      <c r="F49" s="34"/>
      <c r="G49" s="34"/>
      <c r="H49" s="34"/>
      <c r="I49" s="34"/>
      <c r="J49" s="37">
        <v>16.239999999999998</v>
      </c>
      <c r="K49" s="37">
        <v>16.239999999999998</v>
      </c>
      <c r="L49" s="37">
        <v>16.66</v>
      </c>
      <c r="M49">
        <v>58</v>
      </c>
      <c r="N49">
        <v>271.97000000000003</v>
      </c>
      <c r="O49">
        <v>53.18</v>
      </c>
      <c r="P49">
        <v>2.41</v>
      </c>
      <c r="Q49">
        <v>5.81</v>
      </c>
      <c r="R49" s="93">
        <v>32.049999999999997</v>
      </c>
      <c r="S49" s="93">
        <v>32.049999999999997</v>
      </c>
      <c r="T49" s="93">
        <v>32.049999999999997</v>
      </c>
      <c r="U49">
        <v>2.23</v>
      </c>
      <c r="V49">
        <v>142.95334800000001</v>
      </c>
      <c r="W49">
        <v>1.67</v>
      </c>
      <c r="X49">
        <v>20</v>
      </c>
      <c r="Y49">
        <v>6.66</v>
      </c>
      <c r="Z49">
        <v>6.67</v>
      </c>
      <c r="AA49">
        <v>233.33</v>
      </c>
      <c r="AB49">
        <v>46.67</v>
      </c>
      <c r="AC49">
        <v>92.92</v>
      </c>
      <c r="AD49">
        <v>46.1</v>
      </c>
      <c r="AE49">
        <v>89</v>
      </c>
      <c r="AF49">
        <v>45</v>
      </c>
      <c r="AG49">
        <v>5.34</v>
      </c>
      <c r="AH49">
        <v>19</v>
      </c>
      <c r="AI49">
        <v>19</v>
      </c>
      <c r="AJ49">
        <v>24.18</v>
      </c>
      <c r="AK49">
        <v>189</v>
      </c>
      <c r="AL49">
        <v>81</v>
      </c>
    </row>
    <row r="50" spans="1:38">
      <c r="A50" t="s">
        <v>92</v>
      </c>
      <c r="B50" s="34">
        <v>261.67</v>
      </c>
      <c r="C50" s="34">
        <v>76.67</v>
      </c>
      <c r="D50" s="93">
        <f t="shared" si="0"/>
        <v>96.149999999999991</v>
      </c>
      <c r="E50" s="34">
        <v>0</v>
      </c>
      <c r="F50" s="34"/>
      <c r="G50" s="34"/>
      <c r="H50" s="34"/>
      <c r="I50" s="34"/>
      <c r="J50" s="37">
        <v>16.239999999999998</v>
      </c>
      <c r="K50" s="37">
        <v>16.239999999999998</v>
      </c>
      <c r="L50" s="37">
        <v>16.66</v>
      </c>
      <c r="M50">
        <v>58</v>
      </c>
      <c r="N50">
        <v>271.97000000000003</v>
      </c>
      <c r="O50">
        <v>53.18</v>
      </c>
      <c r="P50">
        <v>2.41</v>
      </c>
      <c r="Q50">
        <v>5.81</v>
      </c>
      <c r="R50" s="93">
        <v>32.049999999999997</v>
      </c>
      <c r="S50" s="93">
        <v>32.049999999999997</v>
      </c>
      <c r="T50" s="93">
        <v>32.049999999999997</v>
      </c>
      <c r="U50">
        <v>2.23</v>
      </c>
      <c r="V50">
        <v>142.067736</v>
      </c>
      <c r="W50">
        <v>1.67</v>
      </c>
      <c r="X50">
        <v>20</v>
      </c>
      <c r="Y50">
        <v>6.66</v>
      </c>
      <c r="Z50">
        <v>6.67</v>
      </c>
      <c r="AA50">
        <v>233.33</v>
      </c>
      <c r="AB50">
        <v>46.67</v>
      </c>
      <c r="AC50">
        <v>92.92</v>
      </c>
      <c r="AD50">
        <v>46.2</v>
      </c>
      <c r="AE50">
        <v>89</v>
      </c>
      <c r="AF50">
        <v>45</v>
      </c>
      <c r="AG50">
        <v>5.34</v>
      </c>
      <c r="AH50">
        <v>19</v>
      </c>
      <c r="AI50">
        <v>19</v>
      </c>
      <c r="AJ50">
        <v>25.14</v>
      </c>
      <c r="AK50">
        <v>189</v>
      </c>
      <c r="AL50">
        <v>81</v>
      </c>
    </row>
    <row r="51" spans="1:38">
      <c r="A51" t="s">
        <v>93</v>
      </c>
      <c r="B51" s="34">
        <v>239.74</v>
      </c>
      <c r="C51" s="34">
        <v>76.67</v>
      </c>
      <c r="D51" s="93">
        <f t="shared" si="0"/>
        <v>96.149999999999991</v>
      </c>
      <c r="E51" s="34">
        <v>0</v>
      </c>
      <c r="F51" s="34"/>
      <c r="G51" s="34"/>
      <c r="H51" s="34"/>
      <c r="I51" s="34"/>
      <c r="J51" s="37">
        <v>16.239999999999998</v>
      </c>
      <c r="K51" s="37">
        <v>16.239999999999998</v>
      </c>
      <c r="L51" s="37">
        <v>16.66</v>
      </c>
      <c r="M51">
        <v>58</v>
      </c>
      <c r="N51">
        <v>271.97000000000003</v>
      </c>
      <c r="O51">
        <v>53.18</v>
      </c>
      <c r="P51">
        <v>1.56</v>
      </c>
      <c r="Q51">
        <v>5.81</v>
      </c>
      <c r="R51" s="93">
        <v>32.049999999999997</v>
      </c>
      <c r="S51" s="93">
        <v>32.049999999999997</v>
      </c>
      <c r="T51" s="93">
        <v>32.049999999999997</v>
      </c>
      <c r="U51">
        <v>2.23</v>
      </c>
      <c r="V51">
        <v>142.30130399999999</v>
      </c>
      <c r="W51">
        <v>1.77</v>
      </c>
      <c r="X51">
        <v>20</v>
      </c>
      <c r="Y51">
        <v>6.66</v>
      </c>
      <c r="Z51">
        <v>6.67</v>
      </c>
      <c r="AA51">
        <v>233.33</v>
      </c>
      <c r="AB51">
        <v>46.67</v>
      </c>
      <c r="AC51">
        <v>92.92</v>
      </c>
      <c r="AD51">
        <v>45.2</v>
      </c>
      <c r="AE51">
        <v>91</v>
      </c>
      <c r="AF51">
        <v>46</v>
      </c>
      <c r="AG51">
        <v>5.34</v>
      </c>
      <c r="AH51">
        <v>19.329999999999998</v>
      </c>
      <c r="AI51">
        <v>19.329999999999998</v>
      </c>
      <c r="AJ51">
        <v>25.14</v>
      </c>
      <c r="AK51">
        <v>189</v>
      </c>
      <c r="AL51">
        <v>81</v>
      </c>
    </row>
    <row r="52" spans="1:38">
      <c r="A52" t="s">
        <v>94</v>
      </c>
      <c r="B52" s="34">
        <v>244.57</v>
      </c>
      <c r="C52" s="34">
        <v>76.67</v>
      </c>
      <c r="D52" s="93">
        <f t="shared" si="0"/>
        <v>96.149999999999991</v>
      </c>
      <c r="E52" s="34">
        <v>0</v>
      </c>
      <c r="F52" s="34"/>
      <c r="G52" s="34"/>
      <c r="H52" s="34"/>
      <c r="I52" s="34"/>
      <c r="J52" s="37">
        <v>16.239999999999998</v>
      </c>
      <c r="K52" s="37">
        <v>16.239999999999998</v>
      </c>
      <c r="L52" s="37">
        <v>16.66</v>
      </c>
      <c r="M52">
        <v>58</v>
      </c>
      <c r="N52">
        <v>271.97000000000003</v>
      </c>
      <c r="O52">
        <v>53.18</v>
      </c>
      <c r="P52">
        <v>2.1800000000000002</v>
      </c>
      <c r="Q52">
        <v>5.81</v>
      </c>
      <c r="R52" s="93">
        <v>32.049999999999997</v>
      </c>
      <c r="S52" s="93">
        <v>32.049999999999997</v>
      </c>
      <c r="T52" s="93">
        <v>32.049999999999997</v>
      </c>
      <c r="U52">
        <v>2.23</v>
      </c>
      <c r="V52">
        <v>141.75631200000001</v>
      </c>
      <c r="W52">
        <v>1.77</v>
      </c>
      <c r="X52">
        <v>21</v>
      </c>
      <c r="Y52">
        <v>7</v>
      </c>
      <c r="Z52">
        <v>7</v>
      </c>
      <c r="AA52">
        <v>233.33</v>
      </c>
      <c r="AB52">
        <v>46.67</v>
      </c>
      <c r="AC52">
        <v>92.92</v>
      </c>
      <c r="AD52">
        <v>45.2</v>
      </c>
      <c r="AE52">
        <v>91</v>
      </c>
      <c r="AF52">
        <v>46</v>
      </c>
      <c r="AG52">
        <v>5.34</v>
      </c>
      <c r="AH52">
        <v>19.670000000000002</v>
      </c>
      <c r="AI52">
        <v>19.670000000000002</v>
      </c>
      <c r="AJ52">
        <v>25.14</v>
      </c>
      <c r="AK52">
        <v>189</v>
      </c>
      <c r="AL52">
        <v>81</v>
      </c>
    </row>
    <row r="53" spans="1:38">
      <c r="A53" t="s">
        <v>95</v>
      </c>
      <c r="B53" s="34">
        <v>246.51</v>
      </c>
      <c r="C53" s="34">
        <v>76.67</v>
      </c>
      <c r="D53" s="93">
        <f t="shared" si="0"/>
        <v>96.149999999999991</v>
      </c>
      <c r="E53" s="34">
        <v>0</v>
      </c>
      <c r="F53" s="34"/>
      <c r="G53" s="34"/>
      <c r="H53" s="34"/>
      <c r="I53" s="34"/>
      <c r="J53" s="37">
        <v>16.239999999999998</v>
      </c>
      <c r="K53" s="37">
        <v>16.239999999999998</v>
      </c>
      <c r="L53" s="37">
        <v>16.66</v>
      </c>
      <c r="M53">
        <v>58</v>
      </c>
      <c r="N53">
        <v>271.97000000000003</v>
      </c>
      <c r="O53">
        <v>53.18</v>
      </c>
      <c r="P53">
        <v>2.1800000000000002</v>
      </c>
      <c r="Q53">
        <v>5.81</v>
      </c>
      <c r="R53" s="93">
        <v>32.049999999999997</v>
      </c>
      <c r="S53" s="93">
        <v>32.049999999999997</v>
      </c>
      <c r="T53" s="93">
        <v>32.049999999999997</v>
      </c>
      <c r="U53">
        <v>2.23</v>
      </c>
      <c r="V53">
        <v>141.79524000000001</v>
      </c>
      <c r="W53">
        <v>1.77</v>
      </c>
      <c r="X53">
        <v>29.5</v>
      </c>
      <c r="Y53">
        <v>9.84</v>
      </c>
      <c r="Z53">
        <v>9.83</v>
      </c>
      <c r="AA53">
        <v>229.17</v>
      </c>
      <c r="AB53">
        <v>45.83</v>
      </c>
      <c r="AC53">
        <v>92.92</v>
      </c>
      <c r="AD53">
        <v>45.2</v>
      </c>
      <c r="AE53">
        <v>91</v>
      </c>
      <c r="AF53">
        <v>46</v>
      </c>
      <c r="AG53">
        <v>5.34</v>
      </c>
      <c r="AH53">
        <v>23</v>
      </c>
      <c r="AI53">
        <v>23</v>
      </c>
      <c r="AJ53">
        <v>25.14</v>
      </c>
      <c r="AK53">
        <v>189</v>
      </c>
      <c r="AL53">
        <v>81</v>
      </c>
    </row>
    <row r="54" spans="1:38">
      <c r="A54" t="s">
        <v>96</v>
      </c>
      <c r="B54" s="34">
        <v>261.67</v>
      </c>
      <c r="C54" s="34">
        <v>76.67</v>
      </c>
      <c r="D54" s="93">
        <f t="shared" si="0"/>
        <v>96.149999999999991</v>
      </c>
      <c r="E54" s="34">
        <v>0</v>
      </c>
      <c r="F54" s="34"/>
      <c r="G54" s="34"/>
      <c r="H54" s="34"/>
      <c r="I54" s="34"/>
      <c r="J54" s="37">
        <v>16.239999999999998</v>
      </c>
      <c r="K54" s="37">
        <v>16.239999999999998</v>
      </c>
      <c r="L54" s="37">
        <v>16.66</v>
      </c>
      <c r="M54">
        <v>47.38</v>
      </c>
      <c r="N54">
        <v>271.97000000000003</v>
      </c>
      <c r="O54">
        <v>53.18</v>
      </c>
      <c r="P54">
        <v>2.1800000000000002</v>
      </c>
      <c r="Q54">
        <v>5.81</v>
      </c>
      <c r="R54" s="93">
        <v>32.049999999999997</v>
      </c>
      <c r="S54" s="93">
        <v>32.049999999999997</v>
      </c>
      <c r="T54" s="93">
        <v>32.049999999999997</v>
      </c>
      <c r="U54">
        <v>2.23</v>
      </c>
      <c r="V54">
        <v>141.67845600000001</v>
      </c>
      <c r="W54">
        <v>1.77</v>
      </c>
      <c r="X54">
        <v>30.5</v>
      </c>
      <c r="Y54">
        <v>10.16</v>
      </c>
      <c r="Z54">
        <v>10.17</v>
      </c>
      <c r="AA54">
        <v>229.17</v>
      </c>
      <c r="AB54">
        <v>45.83</v>
      </c>
      <c r="AC54">
        <v>92.86</v>
      </c>
      <c r="AD54">
        <v>45.2</v>
      </c>
      <c r="AE54">
        <v>91</v>
      </c>
      <c r="AF54">
        <v>46</v>
      </c>
      <c r="AG54">
        <v>5.34</v>
      </c>
      <c r="AH54">
        <v>24</v>
      </c>
      <c r="AI54">
        <v>24</v>
      </c>
      <c r="AJ54">
        <v>25.14</v>
      </c>
      <c r="AK54">
        <v>189</v>
      </c>
      <c r="AL54">
        <v>81</v>
      </c>
    </row>
    <row r="55" spans="1:38">
      <c r="A55" t="s">
        <v>97</v>
      </c>
      <c r="B55" s="34">
        <v>234.89</v>
      </c>
      <c r="C55" s="34">
        <v>57.65</v>
      </c>
      <c r="D55" s="93">
        <f t="shared" si="0"/>
        <v>96.149999999999991</v>
      </c>
      <c r="E55" s="34">
        <v>0</v>
      </c>
      <c r="F55" s="34"/>
      <c r="G55" s="34"/>
      <c r="H55" s="34"/>
      <c r="I55" s="34"/>
      <c r="J55" s="37">
        <v>16.239999999999998</v>
      </c>
      <c r="K55" s="37">
        <v>16.239999999999998</v>
      </c>
      <c r="L55" s="37">
        <v>16.66</v>
      </c>
      <c r="M55">
        <v>33.17</v>
      </c>
      <c r="N55">
        <v>271.97000000000003</v>
      </c>
      <c r="O55">
        <v>53.18</v>
      </c>
      <c r="P55">
        <v>2.1800000000000002</v>
      </c>
      <c r="Q55">
        <v>6.01</v>
      </c>
      <c r="R55" s="93">
        <v>32.049999999999997</v>
      </c>
      <c r="S55" s="93">
        <v>32.049999999999997</v>
      </c>
      <c r="T55" s="93">
        <v>32.049999999999997</v>
      </c>
      <c r="U55">
        <v>2.23</v>
      </c>
      <c r="V55">
        <v>140.734452</v>
      </c>
      <c r="W55">
        <v>1.77</v>
      </c>
      <c r="X55">
        <v>31.5</v>
      </c>
      <c r="Y55">
        <v>10.5</v>
      </c>
      <c r="Z55">
        <v>10.5</v>
      </c>
      <c r="AA55">
        <v>229.17</v>
      </c>
      <c r="AB55">
        <v>45.83</v>
      </c>
      <c r="AC55">
        <v>93.08</v>
      </c>
      <c r="AD55">
        <v>45.2</v>
      </c>
      <c r="AE55">
        <v>91</v>
      </c>
      <c r="AF55">
        <v>46</v>
      </c>
      <c r="AG55">
        <v>5.66</v>
      </c>
      <c r="AH55">
        <v>24.67</v>
      </c>
      <c r="AI55">
        <v>24.67</v>
      </c>
      <c r="AJ55">
        <v>25.14</v>
      </c>
      <c r="AK55">
        <v>189</v>
      </c>
      <c r="AL55">
        <v>81</v>
      </c>
    </row>
    <row r="56" spans="1:38">
      <c r="A56" t="s">
        <v>98</v>
      </c>
      <c r="B56" s="34">
        <v>215.55</v>
      </c>
      <c r="C56" s="34">
        <v>57.65</v>
      </c>
      <c r="D56" s="93">
        <f t="shared" si="0"/>
        <v>96.149999999999991</v>
      </c>
      <c r="E56" s="34">
        <v>0</v>
      </c>
      <c r="F56" s="34"/>
      <c r="G56" s="34"/>
      <c r="H56" s="34"/>
      <c r="I56" s="34"/>
      <c r="J56" s="37">
        <v>16.239999999999998</v>
      </c>
      <c r="K56" s="37">
        <v>16.239999999999998</v>
      </c>
      <c r="L56" s="37">
        <v>16.66</v>
      </c>
      <c r="M56">
        <v>33.17</v>
      </c>
      <c r="N56">
        <v>271.97000000000003</v>
      </c>
      <c r="O56">
        <v>53.18</v>
      </c>
      <c r="P56">
        <v>2.1800000000000002</v>
      </c>
      <c r="Q56">
        <v>7.01</v>
      </c>
      <c r="R56" s="93">
        <v>32.049999999999997</v>
      </c>
      <c r="S56" s="93">
        <v>32.049999999999997</v>
      </c>
      <c r="T56" s="93">
        <v>32.049999999999997</v>
      </c>
      <c r="U56">
        <v>2.23</v>
      </c>
      <c r="V56">
        <v>139.770984</v>
      </c>
      <c r="W56">
        <v>1.77</v>
      </c>
      <c r="X56">
        <v>32.5</v>
      </c>
      <c r="Y56">
        <v>10.84</v>
      </c>
      <c r="Z56">
        <v>10.83</v>
      </c>
      <c r="AA56">
        <v>229.17</v>
      </c>
      <c r="AB56">
        <v>45.83</v>
      </c>
      <c r="AC56">
        <v>92.71</v>
      </c>
      <c r="AD56">
        <v>45.2</v>
      </c>
      <c r="AE56">
        <v>91</v>
      </c>
      <c r="AF56">
        <v>46</v>
      </c>
      <c r="AG56">
        <v>6</v>
      </c>
      <c r="AH56">
        <v>26.33</v>
      </c>
      <c r="AI56">
        <v>26.33</v>
      </c>
      <c r="AJ56">
        <v>27.08</v>
      </c>
      <c r="AK56">
        <v>189</v>
      </c>
      <c r="AL56">
        <v>81</v>
      </c>
    </row>
    <row r="57" spans="1:38">
      <c r="A57" t="s">
        <v>99</v>
      </c>
      <c r="B57" s="34">
        <v>215.55</v>
      </c>
      <c r="C57" s="34">
        <v>57.65</v>
      </c>
      <c r="D57" s="93">
        <f t="shared" si="0"/>
        <v>96.149999999999991</v>
      </c>
      <c r="E57" s="34">
        <v>0</v>
      </c>
      <c r="F57" s="34"/>
      <c r="G57" s="34"/>
      <c r="H57" s="34"/>
      <c r="I57" s="34"/>
      <c r="J57" s="37">
        <v>16.239999999999998</v>
      </c>
      <c r="K57" s="37">
        <v>16.239999999999998</v>
      </c>
      <c r="L57" s="37">
        <v>16.66</v>
      </c>
      <c r="M57">
        <v>33.17</v>
      </c>
      <c r="N57">
        <v>271.97000000000003</v>
      </c>
      <c r="O57">
        <v>53.18</v>
      </c>
      <c r="P57">
        <v>2.1800000000000002</v>
      </c>
      <c r="Q57">
        <v>9.01</v>
      </c>
      <c r="R57" s="93">
        <v>32.049999999999997</v>
      </c>
      <c r="S57" s="93">
        <v>32.049999999999997</v>
      </c>
      <c r="T57" s="93">
        <v>32.049999999999997</v>
      </c>
      <c r="U57">
        <v>2.23</v>
      </c>
      <c r="V57">
        <v>134.72007600000001</v>
      </c>
      <c r="W57">
        <v>1.77</v>
      </c>
      <c r="X57">
        <v>34</v>
      </c>
      <c r="Y57">
        <v>11.34</v>
      </c>
      <c r="Z57">
        <v>11.33</v>
      </c>
      <c r="AA57">
        <v>229.17</v>
      </c>
      <c r="AB57">
        <v>45.83</v>
      </c>
      <c r="AC57">
        <v>92.72</v>
      </c>
      <c r="AD57">
        <v>45</v>
      </c>
      <c r="AE57">
        <v>91</v>
      </c>
      <c r="AF57">
        <v>46</v>
      </c>
      <c r="AG57">
        <v>6.34</v>
      </c>
      <c r="AH57">
        <v>28.33</v>
      </c>
      <c r="AI57">
        <v>28.33</v>
      </c>
      <c r="AJ57">
        <v>27.08</v>
      </c>
      <c r="AK57">
        <v>189</v>
      </c>
      <c r="AL57">
        <v>81</v>
      </c>
    </row>
    <row r="58" spans="1:38">
      <c r="A58" t="s">
        <v>100</v>
      </c>
      <c r="B58" s="34">
        <v>261.67</v>
      </c>
      <c r="C58" s="34">
        <v>76.67</v>
      </c>
      <c r="D58" s="93">
        <f t="shared" si="0"/>
        <v>96.149999999999991</v>
      </c>
      <c r="E58" s="34">
        <v>0</v>
      </c>
      <c r="F58" s="34"/>
      <c r="G58" s="34"/>
      <c r="H58" s="34"/>
      <c r="I58" s="34"/>
      <c r="J58" s="37">
        <v>16.239999999999998</v>
      </c>
      <c r="K58" s="37">
        <v>16.239999999999998</v>
      </c>
      <c r="L58" s="37">
        <v>16.66</v>
      </c>
      <c r="M58">
        <v>47.38</v>
      </c>
      <c r="N58">
        <v>271.97000000000003</v>
      </c>
      <c r="O58">
        <v>53.18</v>
      </c>
      <c r="P58">
        <v>2.1800000000000002</v>
      </c>
      <c r="Q58">
        <v>9.41</v>
      </c>
      <c r="R58" s="93">
        <v>32.049999999999997</v>
      </c>
      <c r="S58" s="93">
        <v>32.049999999999997</v>
      </c>
      <c r="T58" s="93">
        <v>32.049999999999997</v>
      </c>
      <c r="U58">
        <v>2.23</v>
      </c>
      <c r="V58">
        <v>134.35999200000001</v>
      </c>
      <c r="W58">
        <v>1.77</v>
      </c>
      <c r="X58">
        <v>35.5</v>
      </c>
      <c r="Y58">
        <v>11.84</v>
      </c>
      <c r="Z58">
        <v>11.83</v>
      </c>
      <c r="AA58">
        <v>229.17</v>
      </c>
      <c r="AB58">
        <v>45.83</v>
      </c>
      <c r="AC58">
        <v>92.52</v>
      </c>
      <c r="AD58">
        <v>45</v>
      </c>
      <c r="AE58">
        <v>91</v>
      </c>
      <c r="AF58">
        <v>46</v>
      </c>
      <c r="AG58">
        <v>6.66</v>
      </c>
      <c r="AH58">
        <v>30.33</v>
      </c>
      <c r="AI58">
        <v>30.33</v>
      </c>
      <c r="AJ58">
        <v>27.08</v>
      </c>
      <c r="AK58">
        <v>189</v>
      </c>
      <c r="AL58">
        <v>81</v>
      </c>
    </row>
    <row r="59" spans="1:38">
      <c r="A59" t="s">
        <v>101</v>
      </c>
      <c r="B59" s="34">
        <v>261.67</v>
      </c>
      <c r="C59" s="34">
        <v>76.67</v>
      </c>
      <c r="D59" s="93">
        <f t="shared" si="0"/>
        <v>96.149999999999991</v>
      </c>
      <c r="E59" s="34">
        <v>0</v>
      </c>
      <c r="F59" s="34"/>
      <c r="G59" s="34"/>
      <c r="H59" s="34"/>
      <c r="I59" s="34"/>
      <c r="J59" s="37">
        <v>15.82</v>
      </c>
      <c r="K59" s="37">
        <v>15.82</v>
      </c>
      <c r="L59" s="37">
        <v>16.23</v>
      </c>
      <c r="M59">
        <v>58</v>
      </c>
      <c r="N59">
        <v>271.97000000000003</v>
      </c>
      <c r="O59">
        <v>82.2</v>
      </c>
      <c r="P59">
        <v>2.25</v>
      </c>
      <c r="Q59">
        <v>10.81</v>
      </c>
      <c r="R59" s="93">
        <v>32.049999999999997</v>
      </c>
      <c r="S59" s="93">
        <v>32.049999999999997</v>
      </c>
      <c r="T59" s="93">
        <v>32.049999999999997</v>
      </c>
      <c r="U59">
        <v>2.31</v>
      </c>
      <c r="V59">
        <v>130.00978799999999</v>
      </c>
      <c r="W59">
        <v>1.86</v>
      </c>
      <c r="X59">
        <v>36.5</v>
      </c>
      <c r="Y59">
        <v>12.16</v>
      </c>
      <c r="Z59">
        <v>12.17</v>
      </c>
      <c r="AA59">
        <v>233.33</v>
      </c>
      <c r="AB59">
        <v>46.67</v>
      </c>
      <c r="AC59">
        <v>92.22</v>
      </c>
      <c r="AD59">
        <v>44.2</v>
      </c>
      <c r="AE59">
        <v>89</v>
      </c>
      <c r="AF59">
        <v>45</v>
      </c>
      <c r="AG59">
        <v>7</v>
      </c>
      <c r="AH59">
        <v>32.33</v>
      </c>
      <c r="AI59">
        <v>32.33</v>
      </c>
      <c r="AJ59">
        <v>28.04</v>
      </c>
      <c r="AK59">
        <v>189</v>
      </c>
      <c r="AL59">
        <v>81</v>
      </c>
    </row>
    <row r="60" spans="1:38">
      <c r="A60" t="s">
        <v>102</v>
      </c>
      <c r="B60" s="34">
        <v>261.67</v>
      </c>
      <c r="C60" s="34">
        <v>76.67</v>
      </c>
      <c r="D60" s="93">
        <f t="shared" si="0"/>
        <v>96.149999999999991</v>
      </c>
      <c r="E60" s="34">
        <v>0</v>
      </c>
      <c r="F60" s="34"/>
      <c r="G60" s="34"/>
      <c r="H60" s="34"/>
      <c r="I60" s="34"/>
      <c r="J60" s="37">
        <v>15.4</v>
      </c>
      <c r="K60" s="37">
        <v>15.4</v>
      </c>
      <c r="L60" s="37">
        <v>15.79</v>
      </c>
      <c r="M60">
        <v>58</v>
      </c>
      <c r="N60">
        <v>271.97000000000003</v>
      </c>
      <c r="O60">
        <v>85.1</v>
      </c>
      <c r="P60">
        <v>2.25</v>
      </c>
      <c r="Q60">
        <v>11.21</v>
      </c>
      <c r="R60" s="93">
        <v>32.049999999999997</v>
      </c>
      <c r="S60" s="93">
        <v>32.049999999999997</v>
      </c>
      <c r="T60" s="93">
        <v>32.049999999999997</v>
      </c>
      <c r="U60">
        <v>2.31</v>
      </c>
      <c r="V60">
        <v>124.27764000000001</v>
      </c>
      <c r="W60">
        <v>1.86</v>
      </c>
      <c r="X60">
        <v>37.5</v>
      </c>
      <c r="Y60">
        <v>12.5</v>
      </c>
      <c r="Z60">
        <v>12.5</v>
      </c>
      <c r="AA60">
        <v>233.33</v>
      </c>
      <c r="AB60">
        <v>46.67</v>
      </c>
      <c r="AC60">
        <v>91.75</v>
      </c>
      <c r="AD60">
        <v>43.9</v>
      </c>
      <c r="AE60">
        <v>89</v>
      </c>
      <c r="AF60">
        <v>45</v>
      </c>
      <c r="AG60">
        <v>7.34</v>
      </c>
      <c r="AH60">
        <v>33.33</v>
      </c>
      <c r="AI60">
        <v>33.33</v>
      </c>
      <c r="AJ60">
        <v>28.04</v>
      </c>
      <c r="AK60">
        <v>186</v>
      </c>
      <c r="AL60">
        <v>79</v>
      </c>
    </row>
    <row r="61" spans="1:38">
      <c r="A61" t="s">
        <v>103</v>
      </c>
      <c r="B61" s="34">
        <v>261.67</v>
      </c>
      <c r="C61" s="34">
        <v>52.87</v>
      </c>
      <c r="D61" s="93">
        <f t="shared" si="0"/>
        <v>96.149999999999991</v>
      </c>
      <c r="E61" s="34">
        <v>0</v>
      </c>
      <c r="F61" s="34"/>
      <c r="G61" s="34"/>
      <c r="H61" s="34"/>
      <c r="I61" s="34"/>
      <c r="J61" s="37">
        <v>14.83</v>
      </c>
      <c r="K61" s="37">
        <v>14.83</v>
      </c>
      <c r="L61" s="37">
        <v>15.2</v>
      </c>
      <c r="M61">
        <v>58</v>
      </c>
      <c r="N61">
        <v>271.97000000000003</v>
      </c>
      <c r="O61">
        <v>80.260000000000005</v>
      </c>
      <c r="P61">
        <v>2.25</v>
      </c>
      <c r="Q61">
        <v>12.01</v>
      </c>
      <c r="R61" s="93">
        <v>32.049999999999997</v>
      </c>
      <c r="S61" s="93">
        <v>32.049999999999997</v>
      </c>
      <c r="T61" s="93">
        <v>32.049999999999997</v>
      </c>
      <c r="U61">
        <v>2.31</v>
      </c>
      <c r="V61">
        <v>117.50416800000001</v>
      </c>
      <c r="W61">
        <v>1.86</v>
      </c>
      <c r="X61">
        <v>38.5</v>
      </c>
      <c r="Y61">
        <v>12.84</v>
      </c>
      <c r="Z61">
        <v>12.83</v>
      </c>
      <c r="AA61">
        <v>233.33</v>
      </c>
      <c r="AB61">
        <v>46.67</v>
      </c>
      <c r="AC61">
        <v>91.36</v>
      </c>
      <c r="AD61">
        <v>42.8</v>
      </c>
      <c r="AE61">
        <v>85</v>
      </c>
      <c r="AF61">
        <v>42</v>
      </c>
      <c r="AG61">
        <v>8</v>
      </c>
      <c r="AH61">
        <v>34</v>
      </c>
      <c r="AI61">
        <v>34</v>
      </c>
      <c r="AJ61">
        <v>28.04</v>
      </c>
      <c r="AK61">
        <v>179</v>
      </c>
      <c r="AL61">
        <v>76</v>
      </c>
    </row>
    <row r="62" spans="1:38">
      <c r="A62" t="s">
        <v>104</v>
      </c>
      <c r="B62" s="34">
        <v>261.67</v>
      </c>
      <c r="C62" s="34">
        <v>52.87</v>
      </c>
      <c r="D62" s="93">
        <f t="shared" si="0"/>
        <v>96.149999999999991</v>
      </c>
      <c r="E62" s="34">
        <v>0</v>
      </c>
      <c r="F62" s="34"/>
      <c r="G62" s="34"/>
      <c r="H62" s="34"/>
      <c r="I62" s="34"/>
      <c r="J62" s="37">
        <v>14.15</v>
      </c>
      <c r="K62" s="37">
        <v>14.15</v>
      </c>
      <c r="L62" s="37">
        <v>14.51</v>
      </c>
      <c r="M62">
        <v>58</v>
      </c>
      <c r="N62">
        <v>271.97000000000003</v>
      </c>
      <c r="O62">
        <v>80.260000000000005</v>
      </c>
      <c r="P62">
        <v>2.25</v>
      </c>
      <c r="Q62">
        <v>12.6</v>
      </c>
      <c r="R62" s="93">
        <v>32.049999999999997</v>
      </c>
      <c r="S62" s="93">
        <v>32.049999999999997</v>
      </c>
      <c r="T62" s="93">
        <v>32.049999999999997</v>
      </c>
      <c r="U62">
        <v>2.31</v>
      </c>
      <c r="V62">
        <v>110.331684</v>
      </c>
      <c r="W62">
        <v>1.86</v>
      </c>
      <c r="X62">
        <v>40</v>
      </c>
      <c r="Y62">
        <v>13.34</v>
      </c>
      <c r="Z62">
        <v>13.33</v>
      </c>
      <c r="AA62">
        <v>233.33</v>
      </c>
      <c r="AB62">
        <v>46.67</v>
      </c>
      <c r="AC62">
        <v>88.49</v>
      </c>
      <c r="AD62">
        <v>41.2</v>
      </c>
      <c r="AE62">
        <v>81</v>
      </c>
      <c r="AF62">
        <v>41</v>
      </c>
      <c r="AG62">
        <v>8.34</v>
      </c>
      <c r="AH62">
        <v>34.67</v>
      </c>
      <c r="AI62">
        <v>34.67</v>
      </c>
      <c r="AJ62">
        <v>28.04</v>
      </c>
      <c r="AK62">
        <v>172</v>
      </c>
      <c r="AL62">
        <v>73</v>
      </c>
    </row>
    <row r="63" spans="1:38">
      <c r="A63" t="s">
        <v>105</v>
      </c>
      <c r="B63" s="34">
        <v>261.67</v>
      </c>
      <c r="C63" s="34">
        <v>52.87</v>
      </c>
      <c r="D63" s="93">
        <f t="shared" si="0"/>
        <v>96.149999999999991</v>
      </c>
      <c r="E63" s="34">
        <v>0</v>
      </c>
      <c r="F63" s="34"/>
      <c r="G63" s="34"/>
      <c r="H63" s="34"/>
      <c r="I63" s="34"/>
      <c r="J63" s="37">
        <v>13.43</v>
      </c>
      <c r="K63" s="37">
        <v>13.43</v>
      </c>
      <c r="L63" s="37">
        <v>13.77</v>
      </c>
      <c r="M63">
        <v>58</v>
      </c>
      <c r="N63">
        <v>271.97000000000003</v>
      </c>
      <c r="O63">
        <v>80.260000000000005</v>
      </c>
      <c r="P63">
        <v>2.25</v>
      </c>
      <c r="Q63">
        <v>14</v>
      </c>
      <c r="R63" s="93">
        <v>32.049999999999997</v>
      </c>
      <c r="S63" s="93">
        <v>32.049999999999997</v>
      </c>
      <c r="T63" s="93">
        <v>32.049999999999997</v>
      </c>
      <c r="U63">
        <v>2.31</v>
      </c>
      <c r="V63">
        <v>109.426608</v>
      </c>
      <c r="W63">
        <v>1.86</v>
      </c>
      <c r="X63">
        <v>42.5</v>
      </c>
      <c r="Y63">
        <v>14.16</v>
      </c>
      <c r="Z63">
        <v>14.17</v>
      </c>
      <c r="AA63">
        <v>215.98</v>
      </c>
      <c r="AB63">
        <v>43.19</v>
      </c>
      <c r="AC63">
        <v>80.459999999999994</v>
      </c>
      <c r="AD63">
        <v>38.6</v>
      </c>
      <c r="AE63">
        <v>77</v>
      </c>
      <c r="AF63">
        <v>38</v>
      </c>
      <c r="AG63">
        <v>8.66</v>
      </c>
      <c r="AH63">
        <v>39</v>
      </c>
      <c r="AI63">
        <v>39</v>
      </c>
      <c r="AJ63">
        <v>28.04</v>
      </c>
      <c r="AK63">
        <v>161</v>
      </c>
      <c r="AL63">
        <v>69</v>
      </c>
    </row>
    <row r="64" spans="1:38">
      <c r="A64" t="s">
        <v>106</v>
      </c>
      <c r="B64" s="34">
        <v>261.67</v>
      </c>
      <c r="C64" s="34">
        <v>52.87</v>
      </c>
      <c r="D64" s="93">
        <f t="shared" si="0"/>
        <v>96.149999999999991</v>
      </c>
      <c r="E64" s="34">
        <v>0</v>
      </c>
      <c r="F64" s="34"/>
      <c r="G64" s="34"/>
      <c r="H64" s="34"/>
      <c r="I64" s="34"/>
      <c r="J64" s="37">
        <v>12.64</v>
      </c>
      <c r="K64" s="37">
        <v>12.64</v>
      </c>
      <c r="L64" s="37">
        <v>12.96</v>
      </c>
      <c r="M64">
        <v>58</v>
      </c>
      <c r="N64">
        <v>271.97000000000003</v>
      </c>
      <c r="O64">
        <v>80.260000000000005</v>
      </c>
      <c r="P64">
        <v>2.25</v>
      </c>
      <c r="Q64">
        <v>14.4</v>
      </c>
      <c r="R64" s="93">
        <v>32.049999999999997</v>
      </c>
      <c r="S64" s="93">
        <v>32.049999999999997</v>
      </c>
      <c r="T64" s="93">
        <v>32.049999999999997</v>
      </c>
      <c r="U64">
        <v>2.31</v>
      </c>
      <c r="V64">
        <v>100.69700400000001</v>
      </c>
      <c r="W64">
        <v>1.86</v>
      </c>
      <c r="X64">
        <v>46.13</v>
      </c>
      <c r="Y64">
        <v>15.37</v>
      </c>
      <c r="Z64">
        <v>15.38</v>
      </c>
      <c r="AA64">
        <v>207.64</v>
      </c>
      <c r="AB64">
        <v>41.53</v>
      </c>
      <c r="AC64">
        <v>76.23</v>
      </c>
      <c r="AD64">
        <v>36.5</v>
      </c>
      <c r="AE64">
        <v>72</v>
      </c>
      <c r="AF64">
        <v>36</v>
      </c>
      <c r="AG64">
        <v>9.34</v>
      </c>
      <c r="AH64">
        <v>39.67</v>
      </c>
      <c r="AI64">
        <v>39.67</v>
      </c>
      <c r="AJ64">
        <v>28.04</v>
      </c>
      <c r="AK64">
        <v>151</v>
      </c>
      <c r="AL64">
        <v>64</v>
      </c>
    </row>
    <row r="65" spans="1:38">
      <c r="A65" t="s">
        <v>107</v>
      </c>
      <c r="B65" s="34">
        <v>261.67</v>
      </c>
      <c r="C65" s="34">
        <v>52.87</v>
      </c>
      <c r="D65" s="93">
        <f t="shared" si="0"/>
        <v>96.149999999999991</v>
      </c>
      <c r="E65" s="34">
        <v>0</v>
      </c>
      <c r="F65" s="34"/>
      <c r="G65" s="34"/>
      <c r="H65" s="34"/>
      <c r="I65" s="34"/>
      <c r="J65" s="37">
        <v>11.78</v>
      </c>
      <c r="K65" s="37">
        <v>11.78</v>
      </c>
      <c r="L65" s="37">
        <v>12.07</v>
      </c>
      <c r="M65">
        <v>58</v>
      </c>
      <c r="N65">
        <v>271.97000000000003</v>
      </c>
      <c r="O65">
        <v>80.260000000000005</v>
      </c>
      <c r="P65">
        <v>2.25</v>
      </c>
      <c r="Q65">
        <v>14.8</v>
      </c>
      <c r="R65" s="93">
        <v>32.049999999999997</v>
      </c>
      <c r="S65" s="93">
        <v>32.049999999999997</v>
      </c>
      <c r="T65" s="93">
        <v>32.049999999999997</v>
      </c>
      <c r="U65">
        <v>2.31</v>
      </c>
      <c r="V65">
        <v>90.741168000000002</v>
      </c>
      <c r="W65">
        <v>1.86</v>
      </c>
      <c r="X65">
        <v>57</v>
      </c>
      <c r="Y65">
        <v>19</v>
      </c>
      <c r="Z65">
        <v>19</v>
      </c>
      <c r="AA65">
        <v>189.45</v>
      </c>
      <c r="AB65">
        <v>37.89</v>
      </c>
      <c r="AC65">
        <v>71.38</v>
      </c>
      <c r="AD65">
        <v>33.799999999999997</v>
      </c>
      <c r="AE65">
        <v>67</v>
      </c>
      <c r="AF65">
        <v>33</v>
      </c>
      <c r="AG65">
        <v>16</v>
      </c>
      <c r="AH65">
        <v>40.33</v>
      </c>
      <c r="AI65">
        <v>40.33</v>
      </c>
      <c r="AJ65">
        <v>28.04</v>
      </c>
      <c r="AK65">
        <v>144</v>
      </c>
      <c r="AL65">
        <v>61</v>
      </c>
    </row>
    <row r="66" spans="1:38">
      <c r="A66" t="s">
        <v>108</v>
      </c>
      <c r="B66" s="34">
        <v>261.67</v>
      </c>
      <c r="C66" s="34">
        <v>52.87</v>
      </c>
      <c r="D66" s="93">
        <f t="shared" si="0"/>
        <v>96.149999999999991</v>
      </c>
      <c r="E66" s="34">
        <v>0</v>
      </c>
      <c r="F66" s="34"/>
      <c r="G66" s="34"/>
      <c r="H66" s="34"/>
      <c r="I66" s="34"/>
      <c r="J66" s="37">
        <v>10.82</v>
      </c>
      <c r="K66" s="37">
        <v>10.82</v>
      </c>
      <c r="L66" s="37">
        <v>11.1</v>
      </c>
      <c r="M66">
        <v>58</v>
      </c>
      <c r="N66">
        <v>271.97000000000003</v>
      </c>
      <c r="O66">
        <v>80.260000000000005</v>
      </c>
      <c r="P66">
        <v>2.25</v>
      </c>
      <c r="Q66">
        <v>15.2</v>
      </c>
      <c r="R66" s="93">
        <v>32.049999999999997</v>
      </c>
      <c r="S66" s="93">
        <v>32.049999999999997</v>
      </c>
      <c r="T66" s="93">
        <v>32.049999999999997</v>
      </c>
      <c r="U66">
        <v>2.31</v>
      </c>
      <c r="V66">
        <v>80.152752000000007</v>
      </c>
      <c r="W66">
        <v>1.86</v>
      </c>
      <c r="X66">
        <v>58</v>
      </c>
      <c r="Y66">
        <v>19.34</v>
      </c>
      <c r="Z66">
        <v>19.329999999999998</v>
      </c>
      <c r="AA66">
        <v>176.3</v>
      </c>
      <c r="AB66">
        <v>35.26</v>
      </c>
      <c r="AC66">
        <v>66.209999999999994</v>
      </c>
      <c r="AD66">
        <v>30.7</v>
      </c>
      <c r="AE66">
        <v>61</v>
      </c>
      <c r="AF66">
        <v>30</v>
      </c>
      <c r="AG66">
        <v>16.34</v>
      </c>
      <c r="AH66">
        <v>41</v>
      </c>
      <c r="AI66">
        <v>41</v>
      </c>
      <c r="AJ66">
        <v>28.04</v>
      </c>
      <c r="AK66">
        <v>130</v>
      </c>
      <c r="AL66">
        <v>55</v>
      </c>
    </row>
    <row r="67" spans="1:38">
      <c r="A67" t="s">
        <v>109</v>
      </c>
      <c r="B67" s="34">
        <v>261.67</v>
      </c>
      <c r="C67" s="34">
        <v>76.67</v>
      </c>
      <c r="D67" s="93">
        <f t="shared" si="0"/>
        <v>96.149999999999991</v>
      </c>
      <c r="E67" s="34">
        <v>0</v>
      </c>
      <c r="F67" s="34"/>
      <c r="G67" s="34"/>
      <c r="H67" s="34"/>
      <c r="I67" s="34"/>
      <c r="J67" s="37">
        <v>9.7899999999999991</v>
      </c>
      <c r="K67" s="37">
        <v>9.7899999999999991</v>
      </c>
      <c r="L67" s="37">
        <v>10.029999999999999</v>
      </c>
      <c r="M67">
        <v>58</v>
      </c>
      <c r="N67">
        <v>271.97000000000003</v>
      </c>
      <c r="O67">
        <v>100.2</v>
      </c>
      <c r="P67">
        <v>2.25</v>
      </c>
      <c r="Q67">
        <v>15.4</v>
      </c>
      <c r="R67" s="93">
        <v>32.049999999999997</v>
      </c>
      <c r="S67" s="93">
        <v>32.049999999999997</v>
      </c>
      <c r="T67" s="93">
        <v>32.049999999999997</v>
      </c>
      <c r="U67">
        <v>2.31</v>
      </c>
      <c r="V67">
        <v>70.479144000000005</v>
      </c>
      <c r="W67">
        <v>1.95</v>
      </c>
      <c r="X67">
        <v>59.5</v>
      </c>
      <c r="Y67">
        <v>19.84</v>
      </c>
      <c r="Z67">
        <v>19.829999999999998</v>
      </c>
      <c r="AA67">
        <v>164.68</v>
      </c>
      <c r="AB67">
        <v>32.93</v>
      </c>
      <c r="AC67">
        <v>60.47</v>
      </c>
      <c r="AD67">
        <v>27.9</v>
      </c>
      <c r="AE67">
        <v>54</v>
      </c>
      <c r="AF67">
        <v>27</v>
      </c>
      <c r="AG67">
        <v>15</v>
      </c>
      <c r="AH67">
        <v>35.67</v>
      </c>
      <c r="AI67">
        <v>35.67</v>
      </c>
      <c r="AJ67">
        <v>29.01</v>
      </c>
      <c r="AK67">
        <v>116</v>
      </c>
      <c r="AL67">
        <v>49</v>
      </c>
    </row>
    <row r="68" spans="1:38">
      <c r="A68" t="s">
        <v>110</v>
      </c>
      <c r="B68" s="34">
        <v>261.67</v>
      </c>
      <c r="C68" s="34">
        <v>76.67</v>
      </c>
      <c r="D68" s="93">
        <f t="shared" ref="D68:D98" si="1">R68+S68+T68</f>
        <v>96.149999999999991</v>
      </c>
      <c r="E68" s="34">
        <v>0</v>
      </c>
      <c r="F68" s="34"/>
      <c r="G68" s="34"/>
      <c r="H68" s="34"/>
      <c r="I68" s="34"/>
      <c r="J68" s="37">
        <v>8.68</v>
      </c>
      <c r="K68" s="37">
        <v>8.68</v>
      </c>
      <c r="L68" s="37">
        <v>8.9</v>
      </c>
      <c r="M68">
        <v>58</v>
      </c>
      <c r="N68">
        <v>271.97000000000003</v>
      </c>
      <c r="O68">
        <v>100.2</v>
      </c>
      <c r="P68">
        <v>2.25</v>
      </c>
      <c r="Q68">
        <v>15.8</v>
      </c>
      <c r="R68" s="93">
        <v>32.049999999999997</v>
      </c>
      <c r="S68" s="93">
        <v>32.049999999999997</v>
      </c>
      <c r="T68" s="93">
        <v>32.049999999999997</v>
      </c>
      <c r="U68">
        <v>2.31</v>
      </c>
      <c r="V68">
        <v>61.885787999999998</v>
      </c>
      <c r="W68">
        <v>1.95</v>
      </c>
      <c r="X68">
        <v>62</v>
      </c>
      <c r="Y68">
        <v>20.66</v>
      </c>
      <c r="Z68">
        <v>20.67</v>
      </c>
      <c r="AA68">
        <v>144.71</v>
      </c>
      <c r="AB68">
        <v>28.94</v>
      </c>
      <c r="AC68">
        <v>54.59</v>
      </c>
      <c r="AD68">
        <v>24.5</v>
      </c>
      <c r="AE68">
        <v>47</v>
      </c>
      <c r="AF68">
        <v>23</v>
      </c>
      <c r="AG68">
        <v>15.34</v>
      </c>
      <c r="AH68">
        <v>36.33</v>
      </c>
      <c r="AI68">
        <v>36.33</v>
      </c>
      <c r="AJ68">
        <v>29.01</v>
      </c>
      <c r="AK68">
        <v>102</v>
      </c>
      <c r="AL68">
        <v>43</v>
      </c>
    </row>
    <row r="69" spans="1:38">
      <c r="A69" t="s">
        <v>111</v>
      </c>
      <c r="B69" s="34">
        <v>261.67</v>
      </c>
      <c r="C69" s="34">
        <v>76.67</v>
      </c>
      <c r="D69" s="93">
        <f t="shared" si="1"/>
        <v>96.149999999999991</v>
      </c>
      <c r="E69" s="34">
        <v>0</v>
      </c>
      <c r="F69" s="34"/>
      <c r="G69" s="34"/>
      <c r="H69" s="34"/>
      <c r="I69" s="34"/>
      <c r="J69" s="37">
        <v>7.48</v>
      </c>
      <c r="K69" s="37">
        <v>7.48</v>
      </c>
      <c r="L69" s="37">
        <v>7.66</v>
      </c>
      <c r="M69">
        <v>58</v>
      </c>
      <c r="N69">
        <v>271.97000000000003</v>
      </c>
      <c r="O69">
        <v>100.2</v>
      </c>
      <c r="P69">
        <v>2.4900000000000002</v>
      </c>
      <c r="Q69">
        <v>13.19</v>
      </c>
      <c r="R69" s="93">
        <v>32.049999999999997</v>
      </c>
      <c r="S69" s="93">
        <v>32.049999999999997</v>
      </c>
      <c r="T69" s="93">
        <v>32.049999999999997</v>
      </c>
      <c r="U69">
        <v>2.31</v>
      </c>
      <c r="V69">
        <v>49.399631999999997</v>
      </c>
      <c r="W69">
        <v>1.95</v>
      </c>
      <c r="X69">
        <v>49</v>
      </c>
      <c r="Y69">
        <v>16.34</v>
      </c>
      <c r="Z69">
        <v>16.329999999999998</v>
      </c>
      <c r="AA69">
        <v>108.33</v>
      </c>
      <c r="AB69">
        <v>21.67</v>
      </c>
      <c r="AC69">
        <v>48.25</v>
      </c>
      <c r="AD69">
        <v>20.8</v>
      </c>
      <c r="AE69">
        <v>39</v>
      </c>
      <c r="AF69">
        <v>20</v>
      </c>
      <c r="AG69">
        <v>12.66</v>
      </c>
      <c r="AH69">
        <v>33.33</v>
      </c>
      <c r="AI69">
        <v>33.33</v>
      </c>
      <c r="AJ69">
        <v>29.01</v>
      </c>
      <c r="AK69">
        <v>81</v>
      </c>
      <c r="AL69">
        <v>34</v>
      </c>
    </row>
    <row r="70" spans="1:38">
      <c r="A70" t="s">
        <v>112</v>
      </c>
      <c r="B70" s="34">
        <v>261.67</v>
      </c>
      <c r="C70" s="34">
        <v>76.67</v>
      </c>
      <c r="D70" s="93">
        <f t="shared" si="1"/>
        <v>96.149999999999991</v>
      </c>
      <c r="E70" s="34">
        <v>0</v>
      </c>
      <c r="F70" s="34"/>
      <c r="G70" s="34"/>
      <c r="H70" s="34"/>
      <c r="I70" s="34"/>
      <c r="J70" s="37">
        <v>6.22</v>
      </c>
      <c r="K70" s="37">
        <v>6.22</v>
      </c>
      <c r="L70" s="37">
        <v>6.38</v>
      </c>
      <c r="M70">
        <v>58</v>
      </c>
      <c r="N70">
        <v>271.97000000000003</v>
      </c>
      <c r="O70">
        <v>100.2</v>
      </c>
      <c r="P70">
        <v>2.4900000000000002</v>
      </c>
      <c r="Q70">
        <v>13.71</v>
      </c>
      <c r="R70" s="93">
        <v>32.049999999999997</v>
      </c>
      <c r="S70" s="93">
        <v>32.049999999999997</v>
      </c>
      <c r="T70" s="93">
        <v>32.049999999999997</v>
      </c>
      <c r="U70">
        <v>2.31</v>
      </c>
      <c r="V70">
        <v>40.397531999999998</v>
      </c>
      <c r="W70">
        <v>1.95</v>
      </c>
      <c r="X70">
        <v>50.5</v>
      </c>
      <c r="Y70">
        <v>16.84</v>
      </c>
      <c r="Z70">
        <v>16.829999999999998</v>
      </c>
      <c r="AA70">
        <v>83.33</v>
      </c>
      <c r="AB70">
        <v>16.670000000000002</v>
      </c>
      <c r="AC70">
        <v>41.5</v>
      </c>
      <c r="AD70">
        <v>17</v>
      </c>
      <c r="AE70">
        <v>31</v>
      </c>
      <c r="AF70">
        <v>16</v>
      </c>
      <c r="AG70">
        <v>13.66</v>
      </c>
      <c r="AH70">
        <v>33.67</v>
      </c>
      <c r="AI70">
        <v>33.67</v>
      </c>
      <c r="AJ70">
        <v>29.01</v>
      </c>
      <c r="AK70">
        <v>70</v>
      </c>
      <c r="AL70">
        <v>30</v>
      </c>
    </row>
    <row r="71" spans="1:38">
      <c r="A71" t="s">
        <v>113</v>
      </c>
      <c r="B71" s="34">
        <v>261.67</v>
      </c>
      <c r="C71" s="34">
        <v>87.22</v>
      </c>
      <c r="D71" s="93">
        <f t="shared" si="1"/>
        <v>80.39</v>
      </c>
      <c r="E71" s="34">
        <v>0</v>
      </c>
      <c r="F71" s="34"/>
      <c r="G71" s="34"/>
      <c r="H71" s="34"/>
      <c r="I71" s="34"/>
      <c r="J71" s="37">
        <v>4.95</v>
      </c>
      <c r="K71" s="37">
        <v>4.95</v>
      </c>
      <c r="L71" s="37">
        <v>5.07</v>
      </c>
      <c r="M71">
        <v>58</v>
      </c>
      <c r="N71">
        <v>271.97000000000003</v>
      </c>
      <c r="O71">
        <v>100.2</v>
      </c>
      <c r="P71">
        <v>2.4900000000000002</v>
      </c>
      <c r="Q71">
        <v>16</v>
      </c>
      <c r="R71" s="93">
        <v>22.38</v>
      </c>
      <c r="S71" s="93">
        <v>33</v>
      </c>
      <c r="T71" s="93">
        <v>25.01</v>
      </c>
      <c r="U71">
        <v>2.31</v>
      </c>
      <c r="V71">
        <v>30.860171999999999</v>
      </c>
      <c r="W71">
        <v>1.95</v>
      </c>
      <c r="X71">
        <v>51.5</v>
      </c>
      <c r="Y71">
        <v>17.16</v>
      </c>
      <c r="Z71">
        <v>17.170000000000002</v>
      </c>
      <c r="AA71">
        <v>70.83</v>
      </c>
      <c r="AB71">
        <v>14.17</v>
      </c>
      <c r="AC71">
        <v>34.65</v>
      </c>
      <c r="AD71">
        <v>14</v>
      </c>
      <c r="AE71">
        <v>25</v>
      </c>
      <c r="AF71">
        <v>12</v>
      </c>
      <c r="AG71">
        <v>14.34</v>
      </c>
      <c r="AH71">
        <v>40</v>
      </c>
      <c r="AI71">
        <v>40</v>
      </c>
      <c r="AJ71">
        <v>29.01</v>
      </c>
      <c r="AK71">
        <v>56</v>
      </c>
      <c r="AL71">
        <v>24</v>
      </c>
    </row>
    <row r="72" spans="1:38">
      <c r="A72" t="s">
        <v>114</v>
      </c>
      <c r="B72" s="34">
        <v>261.67</v>
      </c>
      <c r="C72" s="34">
        <v>87.22</v>
      </c>
      <c r="D72" s="93">
        <f t="shared" si="1"/>
        <v>59.32</v>
      </c>
      <c r="E72" s="34">
        <v>0</v>
      </c>
      <c r="F72" s="34"/>
      <c r="G72" s="34"/>
      <c r="H72" s="34"/>
      <c r="I72" s="34"/>
      <c r="J72" s="37">
        <v>3.76</v>
      </c>
      <c r="K72" s="37">
        <v>3.76</v>
      </c>
      <c r="L72" s="37">
        <v>3.86</v>
      </c>
      <c r="M72">
        <v>58</v>
      </c>
      <c r="N72">
        <v>271.97000000000003</v>
      </c>
      <c r="O72">
        <v>100.2</v>
      </c>
      <c r="P72">
        <v>2.4900000000000002</v>
      </c>
      <c r="Q72">
        <v>16.2</v>
      </c>
      <c r="R72" s="93">
        <v>15.49</v>
      </c>
      <c r="S72" s="93">
        <v>27</v>
      </c>
      <c r="T72" s="93">
        <v>16.829999999999998</v>
      </c>
      <c r="U72">
        <v>2.31</v>
      </c>
      <c r="V72">
        <v>22.33494</v>
      </c>
      <c r="W72">
        <v>1.95</v>
      </c>
      <c r="X72">
        <v>52.5</v>
      </c>
      <c r="Y72">
        <v>17.5</v>
      </c>
      <c r="Z72">
        <v>17.5</v>
      </c>
      <c r="AA72">
        <v>54.17</v>
      </c>
      <c r="AB72">
        <v>10.83</v>
      </c>
      <c r="AC72">
        <v>27.73</v>
      </c>
      <c r="AD72">
        <v>11</v>
      </c>
      <c r="AE72">
        <v>17</v>
      </c>
      <c r="AF72">
        <v>9</v>
      </c>
      <c r="AG72">
        <v>14.34</v>
      </c>
      <c r="AH72">
        <v>40.67</v>
      </c>
      <c r="AI72">
        <v>40.67</v>
      </c>
      <c r="AJ72">
        <v>29.01</v>
      </c>
      <c r="AK72">
        <v>42</v>
      </c>
      <c r="AL72">
        <v>18</v>
      </c>
    </row>
    <row r="73" spans="1:38">
      <c r="A73" t="s">
        <v>115</v>
      </c>
      <c r="B73" s="34">
        <v>261.67</v>
      </c>
      <c r="C73" s="34">
        <v>87.22</v>
      </c>
      <c r="D73" s="93">
        <f t="shared" si="1"/>
        <v>32.950000000000003</v>
      </c>
      <c r="E73" s="34">
        <v>0</v>
      </c>
      <c r="F73" s="34"/>
      <c r="G73" s="34"/>
      <c r="H73" s="34"/>
      <c r="I73" s="34"/>
      <c r="J73" s="37">
        <v>2.7</v>
      </c>
      <c r="K73" s="37">
        <v>2.7</v>
      </c>
      <c r="L73" s="37">
        <v>2.77</v>
      </c>
      <c r="M73">
        <v>58</v>
      </c>
      <c r="N73">
        <v>271.97000000000003</v>
      </c>
      <c r="O73">
        <v>100.2</v>
      </c>
      <c r="P73">
        <v>2.64</v>
      </c>
      <c r="Q73">
        <v>16</v>
      </c>
      <c r="R73" s="93">
        <v>8.5399999999999991</v>
      </c>
      <c r="S73" s="93">
        <v>15</v>
      </c>
      <c r="T73" s="93">
        <v>9.41</v>
      </c>
      <c r="U73">
        <v>2.31</v>
      </c>
      <c r="V73">
        <v>14.442288</v>
      </c>
      <c r="W73">
        <v>1.95</v>
      </c>
      <c r="X73">
        <v>63</v>
      </c>
      <c r="Y73">
        <v>21</v>
      </c>
      <c r="Z73">
        <v>21</v>
      </c>
      <c r="AA73">
        <v>65.41</v>
      </c>
      <c r="AB73">
        <v>13.08</v>
      </c>
      <c r="AC73">
        <v>20.62</v>
      </c>
      <c r="AD73">
        <v>9</v>
      </c>
      <c r="AE73">
        <v>10</v>
      </c>
      <c r="AF73">
        <v>5</v>
      </c>
      <c r="AG73">
        <v>14.34</v>
      </c>
      <c r="AH73">
        <v>43.33</v>
      </c>
      <c r="AI73">
        <v>43.33</v>
      </c>
      <c r="AJ73">
        <v>29.01</v>
      </c>
      <c r="AK73">
        <v>32</v>
      </c>
      <c r="AL73">
        <v>13</v>
      </c>
    </row>
    <row r="74" spans="1:38">
      <c r="A74" t="s">
        <v>116</v>
      </c>
      <c r="B74" s="34">
        <v>261.67</v>
      </c>
      <c r="C74" s="34">
        <v>87.22</v>
      </c>
      <c r="D74" s="93">
        <f t="shared" si="1"/>
        <v>13.26</v>
      </c>
      <c r="E74" s="34">
        <v>0</v>
      </c>
      <c r="F74" s="34"/>
      <c r="G74" s="34"/>
      <c r="H74" s="34"/>
      <c r="I74" s="34"/>
      <c r="J74" s="37">
        <v>1.8</v>
      </c>
      <c r="K74" s="37">
        <v>1.8</v>
      </c>
      <c r="L74" s="37">
        <v>1.85</v>
      </c>
      <c r="M74">
        <v>58</v>
      </c>
      <c r="N74">
        <v>271.97000000000003</v>
      </c>
      <c r="O74">
        <v>100.2</v>
      </c>
      <c r="P74">
        <v>2.64</v>
      </c>
      <c r="Q74">
        <v>16.04</v>
      </c>
      <c r="R74" s="93">
        <v>3.42</v>
      </c>
      <c r="S74" s="93">
        <v>6</v>
      </c>
      <c r="T74" s="93">
        <v>3.84</v>
      </c>
      <c r="U74">
        <v>2.31</v>
      </c>
      <c r="V74">
        <v>8.4571079999999998</v>
      </c>
      <c r="W74">
        <v>1.95</v>
      </c>
      <c r="X74">
        <v>62</v>
      </c>
      <c r="Y74">
        <v>20.66</v>
      </c>
      <c r="Z74">
        <v>20.67</v>
      </c>
      <c r="AA74">
        <v>48.53</v>
      </c>
      <c r="AB74">
        <v>9.7100000000000009</v>
      </c>
      <c r="AC74">
        <v>14.06</v>
      </c>
      <c r="AD74">
        <v>6</v>
      </c>
      <c r="AE74">
        <v>9</v>
      </c>
      <c r="AF74">
        <v>4</v>
      </c>
      <c r="AG74">
        <v>14.34</v>
      </c>
      <c r="AH74">
        <v>43</v>
      </c>
      <c r="AI74">
        <v>43</v>
      </c>
      <c r="AJ74">
        <v>29.01</v>
      </c>
      <c r="AK74">
        <v>18</v>
      </c>
      <c r="AL74">
        <v>7</v>
      </c>
    </row>
    <row r="75" spans="1:38">
      <c r="A75" t="s">
        <v>117</v>
      </c>
      <c r="B75" s="34">
        <v>261.67</v>
      </c>
      <c r="C75" s="34">
        <v>87.22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1.08</v>
      </c>
      <c r="K75" s="37">
        <v>1.08</v>
      </c>
      <c r="L75" s="37">
        <v>1.1100000000000001</v>
      </c>
      <c r="M75">
        <v>58</v>
      </c>
      <c r="N75">
        <v>271.97000000000003</v>
      </c>
      <c r="O75">
        <v>100.2</v>
      </c>
      <c r="P75">
        <v>2.64</v>
      </c>
      <c r="Q75">
        <v>15.84</v>
      </c>
      <c r="R75" s="93">
        <v>0</v>
      </c>
      <c r="S75" s="93">
        <v>0</v>
      </c>
      <c r="T75" s="93">
        <v>0</v>
      </c>
      <c r="U75">
        <v>2.4700000000000002</v>
      </c>
      <c r="V75">
        <v>4.389132</v>
      </c>
      <c r="W75">
        <v>1.95</v>
      </c>
      <c r="X75">
        <v>61</v>
      </c>
      <c r="Y75">
        <v>20.34</v>
      </c>
      <c r="Z75">
        <v>20.329999999999998</v>
      </c>
      <c r="AA75">
        <v>33.64</v>
      </c>
      <c r="AB75">
        <v>6.73</v>
      </c>
      <c r="AC75">
        <v>8.51</v>
      </c>
      <c r="AD75">
        <v>4</v>
      </c>
      <c r="AE75">
        <v>3</v>
      </c>
      <c r="AF75">
        <v>1</v>
      </c>
      <c r="AG75">
        <v>13.66</v>
      </c>
      <c r="AH75">
        <v>48.67</v>
      </c>
      <c r="AI75">
        <v>48.67</v>
      </c>
      <c r="AJ75">
        <v>29.01</v>
      </c>
      <c r="AK75">
        <v>7</v>
      </c>
      <c r="AL75">
        <v>3</v>
      </c>
    </row>
    <row r="76" spans="1:38">
      <c r="A76" t="s">
        <v>118</v>
      </c>
      <c r="B76" s="34">
        <v>261.67</v>
      </c>
      <c r="C76" s="34">
        <v>87.22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0.52</v>
      </c>
      <c r="K76" s="37">
        <v>0.52</v>
      </c>
      <c r="L76" s="37">
        <v>0.53</v>
      </c>
      <c r="M76">
        <v>58</v>
      </c>
      <c r="N76">
        <v>271.97000000000003</v>
      </c>
      <c r="O76">
        <v>100.2</v>
      </c>
      <c r="P76">
        <v>2.64</v>
      </c>
      <c r="Q76">
        <v>15.64</v>
      </c>
      <c r="R76" s="93">
        <v>0</v>
      </c>
      <c r="S76" s="93">
        <v>0</v>
      </c>
      <c r="T76" s="93">
        <v>0</v>
      </c>
      <c r="U76">
        <v>2.4700000000000002</v>
      </c>
      <c r="V76">
        <v>1.693368</v>
      </c>
      <c r="W76">
        <v>1.95</v>
      </c>
      <c r="X76">
        <v>60</v>
      </c>
      <c r="Y76">
        <v>20</v>
      </c>
      <c r="Z76">
        <v>20</v>
      </c>
      <c r="AA76">
        <v>21.45</v>
      </c>
      <c r="AB76">
        <v>4.29</v>
      </c>
      <c r="AC76">
        <v>4.26</v>
      </c>
      <c r="AD76">
        <v>3</v>
      </c>
      <c r="AE76">
        <v>0</v>
      </c>
      <c r="AF76">
        <v>0</v>
      </c>
      <c r="AG76">
        <v>13.34</v>
      </c>
      <c r="AH76">
        <v>47.67</v>
      </c>
      <c r="AI76">
        <v>47.67</v>
      </c>
      <c r="AJ76">
        <v>29.98</v>
      </c>
      <c r="AK76">
        <v>1</v>
      </c>
      <c r="AL76">
        <v>1</v>
      </c>
    </row>
    <row r="77" spans="1:38">
      <c r="A77" t="s">
        <v>119</v>
      </c>
      <c r="B77" s="34">
        <v>261.67</v>
      </c>
      <c r="C77" s="34">
        <v>87.22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0.05</v>
      </c>
      <c r="K77" s="37">
        <v>0.05</v>
      </c>
      <c r="L77" s="37">
        <v>0.05</v>
      </c>
      <c r="M77">
        <v>58</v>
      </c>
      <c r="N77">
        <v>271.97000000000003</v>
      </c>
      <c r="O77">
        <v>100.2</v>
      </c>
      <c r="P77">
        <v>2.73</v>
      </c>
      <c r="Q77">
        <v>18.14</v>
      </c>
      <c r="R77" s="93">
        <v>0</v>
      </c>
      <c r="S77" s="93">
        <v>0</v>
      </c>
      <c r="T77" s="93">
        <v>0</v>
      </c>
      <c r="U77">
        <v>2.4700000000000002</v>
      </c>
      <c r="V77">
        <v>1.9463999999999999E-2</v>
      </c>
      <c r="W77">
        <v>1.95</v>
      </c>
      <c r="X77">
        <v>59</v>
      </c>
      <c r="Y77">
        <v>19.66</v>
      </c>
      <c r="Z77">
        <v>19.670000000000002</v>
      </c>
      <c r="AA77">
        <v>12.32</v>
      </c>
      <c r="AB77">
        <v>2.46</v>
      </c>
      <c r="AC77">
        <v>1.29</v>
      </c>
      <c r="AD77">
        <v>2</v>
      </c>
      <c r="AE77">
        <v>0</v>
      </c>
      <c r="AF77">
        <v>0</v>
      </c>
      <c r="AG77">
        <v>12.34</v>
      </c>
      <c r="AH77">
        <v>46</v>
      </c>
      <c r="AI77">
        <v>46</v>
      </c>
      <c r="AJ77">
        <v>29.98</v>
      </c>
      <c r="AK77">
        <v>1</v>
      </c>
      <c r="AL77">
        <v>0</v>
      </c>
    </row>
    <row r="78" spans="1:38">
      <c r="A78" t="s">
        <v>120</v>
      </c>
      <c r="B78" s="34">
        <v>261.67</v>
      </c>
      <c r="C78" s="34">
        <v>87.22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58</v>
      </c>
      <c r="N78">
        <v>271.97000000000003</v>
      </c>
      <c r="O78">
        <v>100.2</v>
      </c>
      <c r="P78">
        <v>2.73</v>
      </c>
      <c r="Q78">
        <v>17.87</v>
      </c>
      <c r="R78" s="93">
        <v>0</v>
      </c>
      <c r="S78" s="93">
        <v>0</v>
      </c>
      <c r="T78" s="93">
        <v>0</v>
      </c>
      <c r="U78">
        <v>2.4700000000000002</v>
      </c>
      <c r="V78">
        <v>0</v>
      </c>
      <c r="W78">
        <v>1.95</v>
      </c>
      <c r="X78">
        <v>58</v>
      </c>
      <c r="Y78">
        <v>19.34</v>
      </c>
      <c r="Z78">
        <v>19.329999999999998</v>
      </c>
      <c r="AA78">
        <v>0.91</v>
      </c>
      <c r="AB78">
        <v>0.18</v>
      </c>
      <c r="AC78">
        <v>0.64</v>
      </c>
      <c r="AD78">
        <v>1</v>
      </c>
      <c r="AE78">
        <v>0</v>
      </c>
      <c r="AF78">
        <v>0</v>
      </c>
      <c r="AG78">
        <v>11.66</v>
      </c>
      <c r="AH78">
        <v>45</v>
      </c>
      <c r="AI78">
        <v>45</v>
      </c>
      <c r="AJ78">
        <v>29.98</v>
      </c>
      <c r="AK78">
        <v>0</v>
      </c>
      <c r="AL78">
        <v>0</v>
      </c>
    </row>
    <row r="79" spans="1:38">
      <c r="A79" t="s">
        <v>121</v>
      </c>
      <c r="B79" s="34">
        <v>261.67</v>
      </c>
      <c r="C79" s="34">
        <v>87.22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58</v>
      </c>
      <c r="N79">
        <v>271.97000000000003</v>
      </c>
      <c r="O79">
        <v>100.2</v>
      </c>
      <c r="P79">
        <v>2.73</v>
      </c>
      <c r="Q79">
        <v>22.08</v>
      </c>
      <c r="R79" s="93">
        <v>0</v>
      </c>
      <c r="S79" s="93">
        <v>0</v>
      </c>
      <c r="T79" s="93">
        <v>0</v>
      </c>
      <c r="U79">
        <v>2.4700000000000002</v>
      </c>
      <c r="V79">
        <v>0</v>
      </c>
      <c r="W79">
        <v>2.14</v>
      </c>
      <c r="X79">
        <v>50</v>
      </c>
      <c r="Y79">
        <v>16.66</v>
      </c>
      <c r="Z79">
        <v>16.670000000000002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11</v>
      </c>
      <c r="AH79">
        <v>38.33</v>
      </c>
      <c r="AI79">
        <v>38.33</v>
      </c>
      <c r="AJ79">
        <v>29.98</v>
      </c>
      <c r="AK79">
        <v>0</v>
      </c>
      <c r="AL79">
        <v>0</v>
      </c>
    </row>
    <row r="80" spans="1:38">
      <c r="A80" t="s">
        <v>122</v>
      </c>
      <c r="B80" s="34">
        <v>261.67</v>
      </c>
      <c r="C80" s="34">
        <v>87.22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</v>
      </c>
      <c r="N80">
        <v>271.97000000000003</v>
      </c>
      <c r="O80">
        <v>100.2</v>
      </c>
      <c r="P80">
        <v>2.73</v>
      </c>
      <c r="Q80">
        <v>21.48</v>
      </c>
      <c r="R80" s="93">
        <v>0</v>
      </c>
      <c r="S80" s="93">
        <v>0</v>
      </c>
      <c r="T80" s="93">
        <v>0</v>
      </c>
      <c r="U80">
        <v>2.4700000000000002</v>
      </c>
      <c r="V80">
        <v>0</v>
      </c>
      <c r="W80">
        <v>2.14</v>
      </c>
      <c r="X80">
        <v>49.5</v>
      </c>
      <c r="Y80">
        <v>16.5</v>
      </c>
      <c r="Z80">
        <v>16.5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11.34</v>
      </c>
      <c r="AH80">
        <v>37.33</v>
      </c>
      <c r="AI80">
        <v>37.33</v>
      </c>
      <c r="AJ80">
        <v>29.98</v>
      </c>
      <c r="AK80">
        <v>0</v>
      </c>
      <c r="AL80">
        <v>0</v>
      </c>
    </row>
    <row r="81" spans="1:38">
      <c r="A81" t="s">
        <v>123</v>
      </c>
      <c r="B81" s="34">
        <v>261.67</v>
      </c>
      <c r="C81" s="34">
        <v>87.22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</v>
      </c>
      <c r="N81">
        <v>271.97000000000003</v>
      </c>
      <c r="O81">
        <v>100.2</v>
      </c>
      <c r="P81">
        <v>2.73</v>
      </c>
      <c r="Q81">
        <v>26.12</v>
      </c>
      <c r="R81" s="93">
        <v>0</v>
      </c>
      <c r="S81" s="93">
        <v>0</v>
      </c>
      <c r="T81" s="93">
        <v>0</v>
      </c>
      <c r="U81">
        <v>2.4700000000000002</v>
      </c>
      <c r="V81">
        <v>0</v>
      </c>
      <c r="W81">
        <v>2.14</v>
      </c>
      <c r="X81">
        <v>49</v>
      </c>
      <c r="Y81">
        <v>16.34</v>
      </c>
      <c r="Z81">
        <v>16.329999999999998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10.66</v>
      </c>
      <c r="AH81">
        <v>31.33</v>
      </c>
      <c r="AI81">
        <v>31.33</v>
      </c>
      <c r="AJ81">
        <v>29.01</v>
      </c>
      <c r="AK81">
        <v>0</v>
      </c>
      <c r="AL81">
        <v>0</v>
      </c>
    </row>
    <row r="82" spans="1:38">
      <c r="A82" t="s">
        <v>124</v>
      </c>
      <c r="B82" s="34">
        <v>261.67</v>
      </c>
      <c r="C82" s="34">
        <v>87.22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</v>
      </c>
      <c r="N82">
        <v>271.97000000000003</v>
      </c>
      <c r="O82">
        <v>100.2</v>
      </c>
      <c r="P82">
        <v>2.73</v>
      </c>
      <c r="Q82">
        <v>25.08</v>
      </c>
      <c r="R82" s="93">
        <v>0</v>
      </c>
      <c r="S82" s="93">
        <v>0</v>
      </c>
      <c r="T82" s="93">
        <v>0</v>
      </c>
      <c r="U82">
        <v>2.4700000000000002</v>
      </c>
      <c r="V82">
        <v>0</v>
      </c>
      <c r="W82">
        <v>2.14</v>
      </c>
      <c r="X82">
        <v>48</v>
      </c>
      <c r="Y82">
        <v>16</v>
      </c>
      <c r="Z82">
        <v>16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10</v>
      </c>
      <c r="AH82">
        <v>31.67</v>
      </c>
      <c r="AI82">
        <v>31.67</v>
      </c>
      <c r="AJ82">
        <v>29.01</v>
      </c>
      <c r="AK82">
        <v>0</v>
      </c>
      <c r="AL82">
        <v>0</v>
      </c>
    </row>
    <row r="83" spans="1:38">
      <c r="A83" t="s">
        <v>125</v>
      </c>
      <c r="B83" s="34">
        <v>261.67</v>
      </c>
      <c r="C83" s="34">
        <v>87.22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</v>
      </c>
      <c r="N83">
        <v>271.97000000000003</v>
      </c>
      <c r="O83">
        <v>100.2</v>
      </c>
      <c r="P83">
        <v>2.88</v>
      </c>
      <c r="Q83">
        <v>23.29</v>
      </c>
      <c r="R83" s="93">
        <v>0</v>
      </c>
      <c r="S83" s="93">
        <v>0</v>
      </c>
      <c r="T83" s="93">
        <v>0</v>
      </c>
      <c r="U83">
        <v>2.5299999999999998</v>
      </c>
      <c r="V83">
        <v>0</v>
      </c>
      <c r="W83">
        <v>2.0499999999999998</v>
      </c>
      <c r="X83">
        <v>47</v>
      </c>
      <c r="Y83">
        <v>15.66</v>
      </c>
      <c r="Z83">
        <v>15.67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9.66</v>
      </c>
      <c r="AH83">
        <v>32.33</v>
      </c>
      <c r="AI83">
        <v>32.33</v>
      </c>
      <c r="AJ83">
        <v>29.01</v>
      </c>
      <c r="AK83">
        <v>0</v>
      </c>
      <c r="AL83">
        <v>0</v>
      </c>
    </row>
    <row r="84" spans="1:38">
      <c r="A84" t="s">
        <v>126</v>
      </c>
      <c r="B84" s="34">
        <v>261.67</v>
      </c>
      <c r="C84" s="34">
        <v>87.22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</v>
      </c>
      <c r="N84">
        <v>271.97000000000003</v>
      </c>
      <c r="O84">
        <v>100.2</v>
      </c>
      <c r="P84">
        <v>2.88</v>
      </c>
      <c r="Q84">
        <v>21</v>
      </c>
      <c r="R84" s="93">
        <v>0</v>
      </c>
      <c r="S84" s="93">
        <v>0</v>
      </c>
      <c r="T84" s="93">
        <v>0</v>
      </c>
      <c r="U84">
        <v>2.5299999999999998</v>
      </c>
      <c r="V84">
        <v>0</v>
      </c>
      <c r="W84">
        <v>2.0499999999999998</v>
      </c>
      <c r="X84">
        <v>46.5</v>
      </c>
      <c r="Y84">
        <v>15.5</v>
      </c>
      <c r="Z84">
        <v>15.5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</v>
      </c>
      <c r="AH84">
        <v>34.33</v>
      </c>
      <c r="AI84">
        <v>34.33</v>
      </c>
      <c r="AJ84">
        <v>29.01</v>
      </c>
      <c r="AK84">
        <v>0</v>
      </c>
      <c r="AL84">
        <v>0</v>
      </c>
    </row>
    <row r="85" spans="1:38">
      <c r="A85" t="s">
        <v>127</v>
      </c>
      <c r="B85" s="34">
        <v>261.67</v>
      </c>
      <c r="C85" s="34">
        <v>87.22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</v>
      </c>
      <c r="N85">
        <v>252.39</v>
      </c>
      <c r="O85">
        <v>100.2</v>
      </c>
      <c r="P85">
        <v>2.88</v>
      </c>
      <c r="Q85">
        <v>12.16</v>
      </c>
      <c r="R85" s="93">
        <v>0</v>
      </c>
      <c r="S85" s="93">
        <v>0</v>
      </c>
      <c r="T85" s="93">
        <v>0</v>
      </c>
      <c r="U85">
        <v>2.5299999999999998</v>
      </c>
      <c r="V85">
        <v>0</v>
      </c>
      <c r="W85">
        <v>2.0499999999999998</v>
      </c>
      <c r="X85">
        <v>47</v>
      </c>
      <c r="Y85">
        <v>15.66</v>
      </c>
      <c r="Z85">
        <v>15.67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</v>
      </c>
      <c r="AH85">
        <v>35</v>
      </c>
      <c r="AI85">
        <v>35</v>
      </c>
      <c r="AJ85">
        <v>29.01</v>
      </c>
      <c r="AK85">
        <v>0</v>
      </c>
      <c r="AL85">
        <v>0</v>
      </c>
    </row>
    <row r="86" spans="1:38">
      <c r="A86" t="s">
        <v>128</v>
      </c>
      <c r="B86" s="34">
        <v>261.67</v>
      </c>
      <c r="C86" s="34">
        <v>87.22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</v>
      </c>
      <c r="N86">
        <v>232.08</v>
      </c>
      <c r="O86">
        <v>100.2</v>
      </c>
      <c r="P86">
        <v>2.88</v>
      </c>
      <c r="Q86">
        <v>11.64</v>
      </c>
      <c r="R86" s="93">
        <v>0</v>
      </c>
      <c r="S86" s="93">
        <v>0</v>
      </c>
      <c r="T86" s="93">
        <v>0</v>
      </c>
      <c r="U86">
        <v>2.5299999999999998</v>
      </c>
      <c r="V86">
        <v>0</v>
      </c>
      <c r="W86">
        <v>2.0499999999999998</v>
      </c>
      <c r="X86">
        <v>47.5</v>
      </c>
      <c r="Y86">
        <v>15.84</v>
      </c>
      <c r="Z86">
        <v>15.83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9.34</v>
      </c>
      <c r="AH86">
        <v>35</v>
      </c>
      <c r="AI86">
        <v>35</v>
      </c>
      <c r="AJ86">
        <v>29.01</v>
      </c>
      <c r="AK86">
        <v>0</v>
      </c>
      <c r="AL86">
        <v>0</v>
      </c>
    </row>
    <row r="87" spans="1:38">
      <c r="A87" t="s">
        <v>129</v>
      </c>
      <c r="B87" s="34">
        <v>261.67</v>
      </c>
      <c r="C87" s="34">
        <v>87.22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</v>
      </c>
      <c r="N87">
        <v>212.74</v>
      </c>
      <c r="O87">
        <v>100.2</v>
      </c>
      <c r="P87">
        <v>2.88</v>
      </c>
      <c r="Q87">
        <v>11.37</v>
      </c>
      <c r="R87" s="93">
        <v>0</v>
      </c>
      <c r="S87" s="93">
        <v>0</v>
      </c>
      <c r="T87" s="93">
        <v>0</v>
      </c>
      <c r="U87">
        <v>2.5299999999999998</v>
      </c>
      <c r="V87">
        <v>0</v>
      </c>
      <c r="W87">
        <v>2.0499999999999998</v>
      </c>
      <c r="X87">
        <v>48</v>
      </c>
      <c r="Y87">
        <v>16</v>
      </c>
      <c r="Z87">
        <v>16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</v>
      </c>
      <c r="AH87">
        <v>35.33</v>
      </c>
      <c r="AI87">
        <v>35.33</v>
      </c>
      <c r="AJ87">
        <v>29.01</v>
      </c>
      <c r="AK87">
        <v>0</v>
      </c>
      <c r="AL87">
        <v>0</v>
      </c>
    </row>
    <row r="88" spans="1:38">
      <c r="A88" t="s">
        <v>130</v>
      </c>
      <c r="B88" s="34">
        <v>261.67</v>
      </c>
      <c r="C88" s="34">
        <v>87.22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</v>
      </c>
      <c r="N88">
        <v>199.2</v>
      </c>
      <c r="O88">
        <v>100.2</v>
      </c>
      <c r="P88">
        <v>2.88</v>
      </c>
      <c r="Q88">
        <v>10.92</v>
      </c>
      <c r="R88" s="93">
        <v>0</v>
      </c>
      <c r="S88" s="93">
        <v>0</v>
      </c>
      <c r="T88" s="93">
        <v>0</v>
      </c>
      <c r="U88">
        <v>2.5299999999999998</v>
      </c>
      <c r="V88">
        <v>0</v>
      </c>
      <c r="W88">
        <v>2.0499999999999998</v>
      </c>
      <c r="X88">
        <v>47.5</v>
      </c>
      <c r="Y88">
        <v>15.84</v>
      </c>
      <c r="Z88">
        <v>15.83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</v>
      </c>
      <c r="AH88">
        <v>35</v>
      </c>
      <c r="AI88">
        <v>35</v>
      </c>
      <c r="AJ88">
        <v>29.01</v>
      </c>
      <c r="AK88">
        <v>0</v>
      </c>
      <c r="AL88">
        <v>0</v>
      </c>
    </row>
    <row r="89" spans="1:38">
      <c r="A89" t="s">
        <v>131</v>
      </c>
      <c r="B89" s="34">
        <v>261.67</v>
      </c>
      <c r="C89" s="34">
        <v>87.22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</v>
      </c>
      <c r="N89">
        <v>185.66</v>
      </c>
      <c r="O89">
        <v>100.2</v>
      </c>
      <c r="P89">
        <v>2.88</v>
      </c>
      <c r="Q89">
        <v>14.16</v>
      </c>
      <c r="R89" s="93">
        <v>0</v>
      </c>
      <c r="S89" s="93">
        <v>0</v>
      </c>
      <c r="T89" s="93">
        <v>0</v>
      </c>
      <c r="U89">
        <v>2.69</v>
      </c>
      <c r="V89">
        <v>0</v>
      </c>
      <c r="W89">
        <v>2.0499999999999998</v>
      </c>
      <c r="X89">
        <v>47</v>
      </c>
      <c r="Y89">
        <v>15.66</v>
      </c>
      <c r="Z89">
        <v>15.67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8.66</v>
      </c>
      <c r="AH89">
        <v>34.33</v>
      </c>
      <c r="AI89">
        <v>34.33</v>
      </c>
      <c r="AJ89">
        <v>29.01</v>
      </c>
      <c r="AK89">
        <v>0</v>
      </c>
      <c r="AL89">
        <v>0</v>
      </c>
    </row>
    <row r="90" spans="1:38">
      <c r="A90" t="s">
        <v>132</v>
      </c>
      <c r="B90" s="34">
        <v>261.67</v>
      </c>
      <c r="C90" s="34">
        <v>87.22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</v>
      </c>
      <c r="N90">
        <v>132.66999999999999</v>
      </c>
      <c r="O90">
        <v>100.2</v>
      </c>
      <c r="P90">
        <v>2.88</v>
      </c>
      <c r="Q90">
        <v>13.93</v>
      </c>
      <c r="R90" s="93">
        <v>0</v>
      </c>
      <c r="S90" s="93">
        <v>0</v>
      </c>
      <c r="T90" s="93">
        <v>0</v>
      </c>
      <c r="U90">
        <v>2.69</v>
      </c>
      <c r="V90">
        <v>0</v>
      </c>
      <c r="W90">
        <v>2.0499999999999998</v>
      </c>
      <c r="X90">
        <v>47</v>
      </c>
      <c r="Y90">
        <v>15.66</v>
      </c>
      <c r="Z90">
        <v>15.67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8.66</v>
      </c>
      <c r="AH90">
        <v>34.33</v>
      </c>
      <c r="AI90">
        <v>34.33</v>
      </c>
      <c r="AJ90">
        <v>29.01</v>
      </c>
      <c r="AK90">
        <v>0</v>
      </c>
      <c r="AL90">
        <v>0</v>
      </c>
    </row>
    <row r="91" spans="1:38">
      <c r="A91" t="s">
        <v>133</v>
      </c>
      <c r="B91" s="34">
        <v>261.67</v>
      </c>
      <c r="C91" s="34">
        <v>87.22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</v>
      </c>
      <c r="N91">
        <v>132.66999999999999</v>
      </c>
      <c r="O91">
        <v>100.2</v>
      </c>
      <c r="P91">
        <v>3.27</v>
      </c>
      <c r="Q91">
        <v>13.47</v>
      </c>
      <c r="R91" s="93">
        <v>0</v>
      </c>
      <c r="S91" s="93">
        <v>0</v>
      </c>
      <c r="T91" s="93">
        <v>0</v>
      </c>
      <c r="U91">
        <v>2.61</v>
      </c>
      <c r="V91">
        <v>0</v>
      </c>
      <c r="W91">
        <v>1.95</v>
      </c>
      <c r="X91">
        <v>48.5</v>
      </c>
      <c r="Y91">
        <v>16.16</v>
      </c>
      <c r="Z91">
        <v>16.170000000000002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8.66</v>
      </c>
      <c r="AH91">
        <v>34</v>
      </c>
      <c r="AI91">
        <v>34</v>
      </c>
      <c r="AJ91">
        <v>28.04</v>
      </c>
      <c r="AK91">
        <v>0</v>
      </c>
      <c r="AL91">
        <v>0</v>
      </c>
    </row>
    <row r="92" spans="1:38">
      <c r="A92" t="s">
        <v>134</v>
      </c>
      <c r="B92" s="34">
        <v>261.67</v>
      </c>
      <c r="C92" s="34">
        <v>87.22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</v>
      </c>
      <c r="N92">
        <v>132.66999999999999</v>
      </c>
      <c r="O92">
        <v>100.2</v>
      </c>
      <c r="P92">
        <v>3.27</v>
      </c>
      <c r="Q92">
        <v>12.87</v>
      </c>
      <c r="R92" s="93">
        <v>0</v>
      </c>
      <c r="S92" s="93">
        <v>0</v>
      </c>
      <c r="T92" s="93">
        <v>0</v>
      </c>
      <c r="U92">
        <v>2.61</v>
      </c>
      <c r="V92">
        <v>0</v>
      </c>
      <c r="W92">
        <v>1.95</v>
      </c>
      <c r="X92">
        <v>48.5</v>
      </c>
      <c r="Y92">
        <v>16.16</v>
      </c>
      <c r="Z92">
        <v>16.170000000000002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</v>
      </c>
      <c r="AH92">
        <v>33</v>
      </c>
      <c r="AI92">
        <v>33</v>
      </c>
      <c r="AJ92">
        <v>28.04</v>
      </c>
      <c r="AK92">
        <v>0</v>
      </c>
      <c r="AL92">
        <v>0</v>
      </c>
    </row>
    <row r="93" spans="1:38">
      <c r="A93" t="s">
        <v>135</v>
      </c>
      <c r="B93" s="34">
        <v>261.67</v>
      </c>
      <c r="C93" s="34">
        <v>87.22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</v>
      </c>
      <c r="N93">
        <v>132.66999999999999</v>
      </c>
      <c r="O93">
        <v>100.2</v>
      </c>
      <c r="P93">
        <v>3.27</v>
      </c>
      <c r="Q93">
        <v>12.06</v>
      </c>
      <c r="R93" s="93">
        <v>0</v>
      </c>
      <c r="S93" s="93">
        <v>0</v>
      </c>
      <c r="T93" s="93">
        <v>0</v>
      </c>
      <c r="U93">
        <v>2.61</v>
      </c>
      <c r="V93">
        <v>0</v>
      </c>
      <c r="W93">
        <v>1.95</v>
      </c>
      <c r="X93">
        <v>48.5</v>
      </c>
      <c r="Y93">
        <v>16.16</v>
      </c>
      <c r="Z93">
        <v>16.170000000000002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9.34</v>
      </c>
      <c r="AH93">
        <v>31</v>
      </c>
      <c r="AI93">
        <v>31</v>
      </c>
      <c r="AJ93">
        <v>28.04</v>
      </c>
      <c r="AK93">
        <v>0</v>
      </c>
      <c r="AL93">
        <v>0</v>
      </c>
    </row>
    <row r="94" spans="1:38">
      <c r="A94" t="s">
        <v>136</v>
      </c>
      <c r="B94" s="34">
        <v>261.67</v>
      </c>
      <c r="C94" s="34">
        <v>87.22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</v>
      </c>
      <c r="N94">
        <v>132.66999999999999</v>
      </c>
      <c r="O94">
        <v>100.2</v>
      </c>
      <c r="P94">
        <v>3.27</v>
      </c>
      <c r="Q94">
        <v>11.07</v>
      </c>
      <c r="R94" s="93">
        <v>0</v>
      </c>
      <c r="S94" s="93">
        <v>0</v>
      </c>
      <c r="T94" s="93">
        <v>0</v>
      </c>
      <c r="U94">
        <v>2.61</v>
      </c>
      <c r="V94">
        <v>0</v>
      </c>
      <c r="W94">
        <v>1.95</v>
      </c>
      <c r="X94">
        <v>47</v>
      </c>
      <c r="Y94">
        <v>15.66</v>
      </c>
      <c r="Z94">
        <v>15.67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8.34</v>
      </c>
      <c r="AH94">
        <v>29.33</v>
      </c>
      <c r="AI94">
        <v>29.33</v>
      </c>
      <c r="AJ94">
        <v>28.04</v>
      </c>
      <c r="AK94">
        <v>0</v>
      </c>
      <c r="AL94">
        <v>0</v>
      </c>
    </row>
    <row r="95" spans="1:38">
      <c r="A95" t="s">
        <v>137</v>
      </c>
      <c r="B95" s="34">
        <v>261.67</v>
      </c>
      <c r="C95" s="34">
        <v>87.22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</v>
      </c>
      <c r="N95">
        <v>132.66999999999999</v>
      </c>
      <c r="O95">
        <v>100.2</v>
      </c>
      <c r="P95">
        <v>3.27</v>
      </c>
      <c r="Q95">
        <v>7.41</v>
      </c>
      <c r="R95" s="93">
        <v>0</v>
      </c>
      <c r="S95" s="93">
        <v>0</v>
      </c>
      <c r="T95" s="93">
        <v>0</v>
      </c>
      <c r="U95">
        <v>2.61</v>
      </c>
      <c r="V95">
        <v>0</v>
      </c>
      <c r="W95">
        <v>1.95</v>
      </c>
      <c r="X95">
        <v>47</v>
      </c>
      <c r="Y95">
        <v>15.66</v>
      </c>
      <c r="Z95">
        <v>15.67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8.66</v>
      </c>
      <c r="AH95">
        <v>28.67</v>
      </c>
      <c r="AI95">
        <v>28.67</v>
      </c>
      <c r="AJ95">
        <v>28.04</v>
      </c>
      <c r="AK95">
        <v>0</v>
      </c>
      <c r="AL95">
        <v>0</v>
      </c>
    </row>
    <row r="96" spans="1:38">
      <c r="A96" t="s">
        <v>138</v>
      </c>
      <c r="B96" s="34">
        <v>261.67</v>
      </c>
      <c r="C96" s="34">
        <v>87.22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</v>
      </c>
      <c r="N96">
        <v>132.66999999999999</v>
      </c>
      <c r="O96">
        <v>100.2</v>
      </c>
      <c r="P96">
        <v>3.27</v>
      </c>
      <c r="Q96">
        <v>7.41</v>
      </c>
      <c r="R96" s="93">
        <v>0</v>
      </c>
      <c r="S96" s="93">
        <v>0</v>
      </c>
      <c r="T96" s="93">
        <v>0</v>
      </c>
      <c r="U96">
        <v>2.61</v>
      </c>
      <c r="V96">
        <v>0</v>
      </c>
      <c r="W96">
        <v>1.95</v>
      </c>
      <c r="X96">
        <v>47</v>
      </c>
      <c r="Y96">
        <v>15.66</v>
      </c>
      <c r="Z96">
        <v>15.67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8.66</v>
      </c>
      <c r="AH96">
        <v>28</v>
      </c>
      <c r="AI96">
        <v>28</v>
      </c>
      <c r="AJ96">
        <v>28.04</v>
      </c>
      <c r="AK96">
        <v>0</v>
      </c>
      <c r="AL96">
        <v>0</v>
      </c>
    </row>
    <row r="97" spans="1:50">
      <c r="A97" t="s">
        <v>139</v>
      </c>
      <c r="B97" s="34">
        <v>261.67</v>
      </c>
      <c r="C97" s="34">
        <v>87.22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</v>
      </c>
      <c r="N97">
        <v>132.66999999999999</v>
      </c>
      <c r="O97">
        <v>100.2</v>
      </c>
      <c r="P97">
        <v>3.27</v>
      </c>
      <c r="Q97">
        <v>7.41</v>
      </c>
      <c r="R97" s="93">
        <v>0</v>
      </c>
      <c r="S97" s="93">
        <v>0</v>
      </c>
      <c r="T97" s="93">
        <v>0</v>
      </c>
      <c r="U97">
        <v>2.61</v>
      </c>
      <c r="V97">
        <v>0</v>
      </c>
      <c r="W97">
        <v>1.95</v>
      </c>
      <c r="X97">
        <v>47</v>
      </c>
      <c r="Y97">
        <v>15.66</v>
      </c>
      <c r="Z97">
        <v>15.67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</v>
      </c>
      <c r="AH97">
        <v>28.67</v>
      </c>
      <c r="AI97">
        <v>28.67</v>
      </c>
      <c r="AJ97">
        <v>28.04</v>
      </c>
      <c r="AK97">
        <v>0</v>
      </c>
      <c r="AL97">
        <v>0</v>
      </c>
    </row>
    <row r="98" spans="1:50">
      <c r="A98" t="s">
        <v>140</v>
      </c>
      <c r="B98" s="34">
        <v>261.67</v>
      </c>
      <c r="C98" s="34">
        <v>87.22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</v>
      </c>
      <c r="N98">
        <v>132.66999999999999</v>
      </c>
      <c r="O98">
        <v>100.2</v>
      </c>
      <c r="P98">
        <v>3.27</v>
      </c>
      <c r="Q98">
        <v>7.41</v>
      </c>
      <c r="R98" s="93">
        <v>0</v>
      </c>
      <c r="S98" s="93">
        <v>0</v>
      </c>
      <c r="T98" s="93">
        <v>0</v>
      </c>
      <c r="U98">
        <v>2.61</v>
      </c>
      <c r="V98">
        <v>0</v>
      </c>
      <c r="W98">
        <v>1.95</v>
      </c>
      <c r="X98">
        <v>47</v>
      </c>
      <c r="Y98">
        <v>15.66</v>
      </c>
      <c r="Z98">
        <v>15.67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</v>
      </c>
      <c r="AH98">
        <v>29.67</v>
      </c>
      <c r="AI98">
        <v>29.67</v>
      </c>
      <c r="AJ98">
        <v>28.04</v>
      </c>
      <c r="AK98">
        <v>0</v>
      </c>
      <c r="AL98">
        <v>0</v>
      </c>
    </row>
    <row r="99" spans="1:50">
      <c r="A99" t="s">
        <v>141</v>
      </c>
      <c r="B99" s="34">
        <f>SUM(B3:B98)/4000</f>
        <v>5.9586849999999885</v>
      </c>
      <c r="C99" s="34">
        <f t="shared" ref="C99:P99" si="2">SUM(C3:C98)/4000</f>
        <v>1.7630325000000022</v>
      </c>
      <c r="D99" s="93">
        <f t="shared" ref="D99" si="3">SUM(D3:D98)/4000</f>
        <v>1.0091700000000006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0.1187325</v>
      </c>
      <c r="K99" s="37">
        <f t="shared" si="2"/>
        <v>0.1187325</v>
      </c>
      <c r="L99" s="37">
        <f t="shared" si="2"/>
        <v>0.12174750000000004</v>
      </c>
      <c r="M99">
        <f t="shared" si="2"/>
        <v>1.1771149999999999</v>
      </c>
      <c r="N99">
        <f t="shared" si="2"/>
        <v>6.1444099999999997</v>
      </c>
      <c r="O99">
        <f t="shared" si="2"/>
        <v>1.984192499999998</v>
      </c>
      <c r="P99">
        <f t="shared" si="2"/>
        <v>5.9714999999999976E-2</v>
      </c>
      <c r="Q99">
        <f t="shared" ref="Q99:AF99" si="5">SUM(Q3:Q98)/4000</f>
        <v>0.25023249999999991</v>
      </c>
      <c r="R99" s="93">
        <f t="shared" si="5"/>
        <v>0.33255249999999981</v>
      </c>
      <c r="S99" s="93">
        <f t="shared" si="5"/>
        <v>0.34228749999999974</v>
      </c>
      <c r="T99" s="93">
        <f t="shared" si="5"/>
        <v>0.33432999999999974</v>
      </c>
      <c r="U99">
        <f t="shared" si="5"/>
        <v>5.6495000000000045E-2</v>
      </c>
      <c r="V99">
        <f t="shared" si="5"/>
        <v>1.0597199129999999</v>
      </c>
      <c r="W99">
        <f t="shared" si="5"/>
        <v>4.4189999999999972E-2</v>
      </c>
      <c r="X99">
        <f t="shared" si="5"/>
        <v>1.0945325000000001</v>
      </c>
      <c r="Y99">
        <f t="shared" si="5"/>
        <v>0.36481250000000021</v>
      </c>
      <c r="Z99">
        <f t="shared" si="5"/>
        <v>0.36486000000000018</v>
      </c>
      <c r="AA99">
        <f t="shared" si="5"/>
        <v>1.8479749999999997</v>
      </c>
      <c r="AB99">
        <f t="shared" si="5"/>
        <v>0.36959250000000021</v>
      </c>
      <c r="AC99">
        <f t="shared" si="5"/>
        <v>0.71717500000000012</v>
      </c>
      <c r="AD99">
        <f t="shared" si="5"/>
        <v>0.35435000000000005</v>
      </c>
      <c r="AE99">
        <f t="shared" si="5"/>
        <v>0.68500000000000005</v>
      </c>
      <c r="AF99">
        <f t="shared" si="5"/>
        <v>0.34375</v>
      </c>
      <c r="AG99">
        <f t="shared" ref="AG99:AM99" si="6">SUM(AG3:AG98)/4000</f>
        <v>0.24381499999999995</v>
      </c>
      <c r="AH99">
        <f t="shared" si="6"/>
        <v>0.80449499999999985</v>
      </c>
      <c r="AI99">
        <f t="shared" si="6"/>
        <v>0.80449499999999985</v>
      </c>
      <c r="AJ99">
        <f t="shared" si="6"/>
        <v>0.64573000000000058</v>
      </c>
      <c r="AK99">
        <f t="shared" si="6"/>
        <v>1.4430000000000001</v>
      </c>
      <c r="AL99">
        <f t="shared" si="6"/>
        <v>0.61424999999999996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45378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309.44080169797218</v>
      </c>
      <c r="L3">
        <v>6.7699278251599146</v>
      </c>
      <c r="M3">
        <v>61.66277248201439</v>
      </c>
      <c r="N3">
        <v>42.277882925410346</v>
      </c>
      <c r="O3">
        <v>70.872761191921725</v>
      </c>
      <c r="P3">
        <v>26.62054737881375</v>
      </c>
      <c r="Q3">
        <v>4.6377569504950502</v>
      </c>
      <c r="R3">
        <v>18.004305069872704</v>
      </c>
      <c r="S3">
        <v>11.209325896854049</v>
      </c>
      <c r="T3">
        <v>0</v>
      </c>
      <c r="U3">
        <v>60.060087505617972</v>
      </c>
      <c r="V3">
        <v>8.8001476851851859</v>
      </c>
      <c r="W3">
        <v>19.704690421122997</v>
      </c>
      <c r="X3">
        <v>62.648949904311245</v>
      </c>
      <c r="Y3">
        <v>0</v>
      </c>
      <c r="Z3">
        <v>5.5386216033636346</v>
      </c>
      <c r="AA3">
        <v>0</v>
      </c>
      <c r="AB3">
        <v>0</v>
      </c>
      <c r="AC3">
        <v>0</v>
      </c>
      <c r="AD3">
        <v>0</v>
      </c>
      <c r="AE3">
        <v>6.9987534489477801</v>
      </c>
      <c r="AF3">
        <v>5.9485005000000015</v>
      </c>
      <c r="AG3">
        <v>28.493077214800007</v>
      </c>
      <c r="AH3">
        <v>0</v>
      </c>
      <c r="AI3">
        <v>0</v>
      </c>
      <c r="AJ3">
        <v>0</v>
      </c>
      <c r="AK3">
        <v>22.907746719621755</v>
      </c>
      <c r="AL3">
        <v>28.921084349999997</v>
      </c>
      <c r="AM3">
        <v>6.7114656381095275</v>
      </c>
      <c r="AN3">
        <v>0</v>
      </c>
      <c r="AO3">
        <v>0</v>
      </c>
      <c r="AP3">
        <v>0.38082392783761393</v>
      </c>
      <c r="AQ3">
        <v>0</v>
      </c>
      <c r="AR3">
        <v>17.349237099999993</v>
      </c>
      <c r="AS3">
        <v>13.825546997026466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839.7848144344581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309.44080169797218</v>
      </c>
      <c r="L4">
        <v>6.7699426149607973</v>
      </c>
      <c r="M4">
        <v>61.66277248201439</v>
      </c>
      <c r="N4">
        <v>42.277882925410346</v>
      </c>
      <c r="O4">
        <v>70.872761191921725</v>
      </c>
      <c r="P4">
        <v>26.62054737881375</v>
      </c>
      <c r="Q4">
        <v>4.6377569504950502</v>
      </c>
      <c r="R4">
        <v>18.004305069872704</v>
      </c>
      <c r="S4">
        <v>11.209325896854049</v>
      </c>
      <c r="T4">
        <v>0</v>
      </c>
      <c r="U4">
        <v>60.060087505617972</v>
      </c>
      <c r="V4">
        <v>8.8001476851851859</v>
      </c>
      <c r="W4">
        <v>19.704690421122997</v>
      </c>
      <c r="X4">
        <v>62.648949904311245</v>
      </c>
      <c r="Y4">
        <v>0</v>
      </c>
      <c r="Z4">
        <v>5.5386216033636346</v>
      </c>
      <c r="AA4">
        <v>0</v>
      </c>
      <c r="AB4">
        <v>0</v>
      </c>
      <c r="AC4">
        <v>0</v>
      </c>
      <c r="AD4">
        <v>0</v>
      </c>
      <c r="AE4">
        <v>6.9987534489477801</v>
      </c>
      <c r="AF4">
        <v>5.9485005000000015</v>
      </c>
      <c r="AG4">
        <v>28.493077214800007</v>
      </c>
      <c r="AH4">
        <v>0</v>
      </c>
      <c r="AI4">
        <v>0</v>
      </c>
      <c r="AJ4">
        <v>0</v>
      </c>
      <c r="AK4">
        <v>22.907746719621755</v>
      </c>
      <c r="AL4">
        <v>57.263747206970727</v>
      </c>
      <c r="AM4">
        <v>6.7114656381095275</v>
      </c>
      <c r="AN4">
        <v>0</v>
      </c>
      <c r="AO4">
        <v>0</v>
      </c>
      <c r="AP4">
        <v>2.5025568636288313</v>
      </c>
      <c r="AQ4">
        <v>0</v>
      </c>
      <c r="AR4">
        <v>17.349237099999993</v>
      </c>
      <c r="AS4">
        <v>13.825546997026466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870.24922501702088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270.76077628714785</v>
      </c>
      <c r="L5">
        <v>6.7699426149607973</v>
      </c>
      <c r="M5">
        <v>61.66277248201439</v>
      </c>
      <c r="N5">
        <v>42.277882925410346</v>
      </c>
      <c r="O5">
        <v>70.872761191921725</v>
      </c>
      <c r="P5">
        <v>26.62054737881375</v>
      </c>
      <c r="Q5">
        <v>4.6377569504950502</v>
      </c>
      <c r="R5">
        <v>18.005294531250001</v>
      </c>
      <c r="S5">
        <v>11.209325896854049</v>
      </c>
      <c r="T5">
        <v>0</v>
      </c>
      <c r="U5">
        <v>60.060087505617972</v>
      </c>
      <c r="V5">
        <v>8.8001476851851859</v>
      </c>
      <c r="W5">
        <v>19.704690421122997</v>
      </c>
      <c r="X5">
        <v>62.648949904311245</v>
      </c>
      <c r="Y5">
        <v>0</v>
      </c>
      <c r="Z5">
        <v>5.5386216033636346</v>
      </c>
      <c r="AA5">
        <v>0</v>
      </c>
      <c r="AB5">
        <v>0</v>
      </c>
      <c r="AC5">
        <v>0</v>
      </c>
      <c r="AD5">
        <v>0</v>
      </c>
      <c r="AE5">
        <v>6.9987534489477801</v>
      </c>
      <c r="AF5">
        <v>5.9485005000000015</v>
      </c>
      <c r="AG5">
        <v>28.493077214800007</v>
      </c>
      <c r="AH5">
        <v>0</v>
      </c>
      <c r="AI5">
        <v>0</v>
      </c>
      <c r="AJ5">
        <v>0</v>
      </c>
      <c r="AK5">
        <v>22.907746719621755</v>
      </c>
      <c r="AL5">
        <v>57.263747206970727</v>
      </c>
      <c r="AM5">
        <v>6.7114656381095275</v>
      </c>
      <c r="AN5">
        <v>0</v>
      </c>
      <c r="AO5">
        <v>0</v>
      </c>
      <c r="AP5">
        <v>2.5025568636288313</v>
      </c>
      <c r="AQ5">
        <v>0</v>
      </c>
      <c r="AR5">
        <v>14.535847299999995</v>
      </c>
      <c r="AS5">
        <v>13.825546997026466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828.75679926757391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270.76077628714785</v>
      </c>
      <c r="L6">
        <v>6.7699426149607973</v>
      </c>
      <c r="M6">
        <v>61.66277248201439</v>
      </c>
      <c r="N6">
        <v>42.277882925410346</v>
      </c>
      <c r="O6">
        <v>70.872761191921725</v>
      </c>
      <c r="P6">
        <v>26.62054737881375</v>
      </c>
      <c r="Q6">
        <v>4.6377569504950502</v>
      </c>
      <c r="R6">
        <v>18.005294531250001</v>
      </c>
      <c r="S6">
        <v>11.209325896854049</v>
      </c>
      <c r="T6">
        <v>0</v>
      </c>
      <c r="U6">
        <v>60.060087505617972</v>
      </c>
      <c r="V6">
        <v>8.8001476851851859</v>
      </c>
      <c r="W6">
        <v>19.704690421122997</v>
      </c>
      <c r="X6">
        <v>62.648949904311245</v>
      </c>
      <c r="Y6">
        <v>0</v>
      </c>
      <c r="Z6">
        <v>5.5386216033636346</v>
      </c>
      <c r="AA6">
        <v>0</v>
      </c>
      <c r="AB6">
        <v>0</v>
      </c>
      <c r="AC6">
        <v>0</v>
      </c>
      <c r="AD6">
        <v>0</v>
      </c>
      <c r="AE6">
        <v>6.9987534489477801</v>
      </c>
      <c r="AF6">
        <v>5.9485005000000015</v>
      </c>
      <c r="AG6">
        <v>28.493077214800007</v>
      </c>
      <c r="AH6">
        <v>0</v>
      </c>
      <c r="AI6">
        <v>0</v>
      </c>
      <c r="AJ6">
        <v>0</v>
      </c>
      <c r="AK6">
        <v>22.907746719621755</v>
      </c>
      <c r="AL6">
        <v>57.263747206970727</v>
      </c>
      <c r="AM6">
        <v>6.7114656381095275</v>
      </c>
      <c r="AN6">
        <v>0</v>
      </c>
      <c r="AO6">
        <v>0</v>
      </c>
      <c r="AP6">
        <v>2.5025568636288313</v>
      </c>
      <c r="AQ6">
        <v>0</v>
      </c>
      <c r="AR6">
        <v>14.535847299999995</v>
      </c>
      <c r="AS6">
        <v>13.825546997026466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828.75679926757391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270.76077628714785</v>
      </c>
      <c r="L7">
        <v>3.8699501823642994</v>
      </c>
      <c r="M7">
        <v>61.66277248201439</v>
      </c>
      <c r="N7">
        <v>42.277882925410346</v>
      </c>
      <c r="O7">
        <v>70.872761191921725</v>
      </c>
      <c r="P7">
        <v>26.62054737881375</v>
      </c>
      <c r="Q7">
        <v>2.9016100946372241</v>
      </c>
      <c r="R7">
        <v>18.005294531250001</v>
      </c>
      <c r="S7">
        <v>6.7699184882943149</v>
      </c>
      <c r="T7">
        <v>0</v>
      </c>
      <c r="U7">
        <v>60.060087505617972</v>
      </c>
      <c r="V7">
        <v>8.8001476851851859</v>
      </c>
      <c r="W7">
        <v>18.302107552195825</v>
      </c>
      <c r="X7">
        <v>62.648949904311245</v>
      </c>
      <c r="Y7">
        <v>0</v>
      </c>
      <c r="Z7">
        <v>5.5386216033636346</v>
      </c>
      <c r="AA7">
        <v>0</v>
      </c>
      <c r="AB7">
        <v>0</v>
      </c>
      <c r="AC7">
        <v>0</v>
      </c>
      <c r="AD7">
        <v>0</v>
      </c>
      <c r="AE7">
        <v>6.9987534489477801</v>
      </c>
      <c r="AF7">
        <v>5.9485005000000015</v>
      </c>
      <c r="AG7">
        <v>28.493077214800007</v>
      </c>
      <c r="AH7">
        <v>0</v>
      </c>
      <c r="AI7">
        <v>0</v>
      </c>
      <c r="AJ7">
        <v>0</v>
      </c>
      <c r="AK7">
        <v>22.907746719621755</v>
      </c>
      <c r="AL7">
        <v>57.263747206970727</v>
      </c>
      <c r="AM7">
        <v>6.7114656381095275</v>
      </c>
      <c r="AN7">
        <v>0</v>
      </c>
      <c r="AO7">
        <v>0</v>
      </c>
      <c r="AP7">
        <v>2.5025568636288313</v>
      </c>
      <c r="AQ7">
        <v>0</v>
      </c>
      <c r="AR7">
        <v>14.535847299999995</v>
      </c>
      <c r="AS7">
        <v>13.825546997026466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818.27866970163279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270.76077628714785</v>
      </c>
      <c r="L8">
        <v>3.8699501823642994</v>
      </c>
      <c r="M8">
        <v>61.66277248201439</v>
      </c>
      <c r="N8">
        <v>42.277882925410346</v>
      </c>
      <c r="O8">
        <v>70.872761191921725</v>
      </c>
      <c r="P8">
        <v>26.62054737881375</v>
      </c>
      <c r="Q8">
        <v>2.9016100946372241</v>
      </c>
      <c r="R8">
        <v>18.005294531250001</v>
      </c>
      <c r="S8">
        <v>6.7699184882943149</v>
      </c>
      <c r="T8">
        <v>0</v>
      </c>
      <c r="U8">
        <v>60.060087505617972</v>
      </c>
      <c r="V8">
        <v>8.8001476851851859</v>
      </c>
      <c r="W8">
        <v>18.302107552195825</v>
      </c>
      <c r="X8">
        <v>62.648949904311245</v>
      </c>
      <c r="Y8">
        <v>0</v>
      </c>
      <c r="Z8">
        <v>5.5386216033636346</v>
      </c>
      <c r="AA8">
        <v>0</v>
      </c>
      <c r="AB8">
        <v>0</v>
      </c>
      <c r="AC8">
        <v>0</v>
      </c>
      <c r="AD8">
        <v>0</v>
      </c>
      <c r="AE8">
        <v>6.9987534489477801</v>
      </c>
      <c r="AF8">
        <v>5.9485005000000015</v>
      </c>
      <c r="AG8">
        <v>28.493077214800007</v>
      </c>
      <c r="AH8">
        <v>0</v>
      </c>
      <c r="AI8">
        <v>0</v>
      </c>
      <c r="AJ8">
        <v>0</v>
      </c>
      <c r="AK8">
        <v>22.907746719621755</v>
      </c>
      <c r="AL8">
        <v>20.119015199999996</v>
      </c>
      <c r="AM8">
        <v>6.7114656381095275</v>
      </c>
      <c r="AN8">
        <v>0</v>
      </c>
      <c r="AO8">
        <v>0</v>
      </c>
      <c r="AP8">
        <v>2.5025568636288313</v>
      </c>
      <c r="AQ8">
        <v>0</v>
      </c>
      <c r="AR8">
        <v>14.535847299999995</v>
      </c>
      <c r="AS8">
        <v>13.825546997026466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781.13393769466211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270.76077628714785</v>
      </c>
      <c r="L9">
        <v>3.8699501823642994</v>
      </c>
      <c r="M9">
        <v>61.66277248201439</v>
      </c>
      <c r="N9">
        <v>42.277882925410346</v>
      </c>
      <c r="O9">
        <v>70.872761191921725</v>
      </c>
      <c r="P9">
        <v>26.62054737881375</v>
      </c>
      <c r="Q9">
        <v>2.9016100946372241</v>
      </c>
      <c r="R9">
        <v>18.005294531250001</v>
      </c>
      <c r="S9">
        <v>6.7699184882943149</v>
      </c>
      <c r="T9">
        <v>0</v>
      </c>
      <c r="U9">
        <v>60.060087505617972</v>
      </c>
      <c r="V9">
        <v>8.8001476851851859</v>
      </c>
      <c r="W9">
        <v>18.302107552195825</v>
      </c>
      <c r="X9">
        <v>62.648949904311245</v>
      </c>
      <c r="Y9">
        <v>0</v>
      </c>
      <c r="Z9">
        <v>5.5386216033636346</v>
      </c>
      <c r="AA9">
        <v>0</v>
      </c>
      <c r="AB9">
        <v>0</v>
      </c>
      <c r="AC9">
        <v>0</v>
      </c>
      <c r="AD9">
        <v>0</v>
      </c>
      <c r="AE9">
        <v>6.9987534489477801</v>
      </c>
      <c r="AF9">
        <v>5.9485005000000015</v>
      </c>
      <c r="AG9">
        <v>28.493077214800007</v>
      </c>
      <c r="AH9">
        <v>0</v>
      </c>
      <c r="AI9">
        <v>0</v>
      </c>
      <c r="AJ9">
        <v>0</v>
      </c>
      <c r="AK9">
        <v>22.907746719621755</v>
      </c>
      <c r="AL9">
        <v>18.442430599999998</v>
      </c>
      <c r="AM9">
        <v>6.7114656381095275</v>
      </c>
      <c r="AN9">
        <v>0</v>
      </c>
      <c r="AO9">
        <v>0</v>
      </c>
      <c r="AP9">
        <v>2.5025568636288313</v>
      </c>
      <c r="AQ9">
        <v>0</v>
      </c>
      <c r="AR9">
        <v>14.535847299999995</v>
      </c>
      <c r="AS9">
        <v>13.825546997026466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779.45735309466204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270.76077628714785</v>
      </c>
      <c r="L10">
        <v>3.8699501823642994</v>
      </c>
      <c r="M10">
        <v>61.66277248201439</v>
      </c>
      <c r="N10">
        <v>42.277882925410346</v>
      </c>
      <c r="O10">
        <v>70.872761191921725</v>
      </c>
      <c r="P10">
        <v>26.62054737881375</v>
      </c>
      <c r="Q10">
        <v>2.9016100946372241</v>
      </c>
      <c r="R10">
        <v>18.005294531250001</v>
      </c>
      <c r="S10">
        <v>6.7699184882943149</v>
      </c>
      <c r="T10">
        <v>0</v>
      </c>
      <c r="U10">
        <v>60.060087505617972</v>
      </c>
      <c r="V10">
        <v>8.7997947249834318</v>
      </c>
      <c r="W10">
        <v>18.302107552195825</v>
      </c>
      <c r="X10">
        <v>62.648949904311245</v>
      </c>
      <c r="Y10">
        <v>0</v>
      </c>
      <c r="Z10">
        <v>5.5386216033636346</v>
      </c>
      <c r="AA10">
        <v>0</v>
      </c>
      <c r="AB10">
        <v>0</v>
      </c>
      <c r="AC10">
        <v>0</v>
      </c>
      <c r="AD10">
        <v>0</v>
      </c>
      <c r="AE10">
        <v>6.9987534489477801</v>
      </c>
      <c r="AF10">
        <v>5.9485005000000015</v>
      </c>
      <c r="AG10">
        <v>28.493077214800007</v>
      </c>
      <c r="AH10">
        <v>0</v>
      </c>
      <c r="AI10">
        <v>0</v>
      </c>
      <c r="AJ10">
        <v>0</v>
      </c>
      <c r="AK10">
        <v>22.907746719621755</v>
      </c>
      <c r="AL10">
        <v>18.442430599999998</v>
      </c>
      <c r="AM10">
        <v>6.7114656381095275</v>
      </c>
      <c r="AN10">
        <v>0</v>
      </c>
      <c r="AO10">
        <v>0</v>
      </c>
      <c r="AP10">
        <v>0</v>
      </c>
      <c r="AQ10">
        <v>0</v>
      </c>
      <c r="AR10">
        <v>14.535847299999995</v>
      </c>
      <c r="AS10">
        <v>13.825546997026466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776.95444327083158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270.76077628714785</v>
      </c>
      <c r="L11">
        <v>3.8699501823642994</v>
      </c>
      <c r="M11">
        <v>61.66277248201439</v>
      </c>
      <c r="N11">
        <v>42.277882925410346</v>
      </c>
      <c r="O11">
        <v>70.872761191921725</v>
      </c>
      <c r="P11">
        <v>26.62054737881375</v>
      </c>
      <c r="Q11">
        <v>2.9016100946372241</v>
      </c>
      <c r="R11">
        <v>18.005294531250001</v>
      </c>
      <c r="S11">
        <v>6.7699184882943149</v>
      </c>
      <c r="T11">
        <v>0</v>
      </c>
      <c r="U11">
        <v>60.060087505617972</v>
      </c>
      <c r="V11">
        <v>8.7997947249834318</v>
      </c>
      <c r="W11">
        <v>18.302107552195825</v>
      </c>
      <c r="X11">
        <v>62.648949904311245</v>
      </c>
      <c r="Y11">
        <v>0</v>
      </c>
      <c r="Z11">
        <v>2.7693110212727263</v>
      </c>
      <c r="AA11">
        <v>0</v>
      </c>
      <c r="AB11">
        <v>0</v>
      </c>
      <c r="AC11">
        <v>0</v>
      </c>
      <c r="AD11">
        <v>0</v>
      </c>
      <c r="AE11">
        <v>6.9987534489477801</v>
      </c>
      <c r="AF11">
        <v>5.9485005000000015</v>
      </c>
      <c r="AG11">
        <v>28.493077214800007</v>
      </c>
      <c r="AH11">
        <v>0</v>
      </c>
      <c r="AI11">
        <v>0</v>
      </c>
      <c r="AJ11">
        <v>0</v>
      </c>
      <c r="AK11">
        <v>22.907746719621755</v>
      </c>
      <c r="AL11">
        <v>18.442430599999998</v>
      </c>
      <c r="AM11">
        <v>6.7114656381095275</v>
      </c>
      <c r="AN11">
        <v>0</v>
      </c>
      <c r="AO11">
        <v>0</v>
      </c>
      <c r="AP11">
        <v>0</v>
      </c>
      <c r="AQ11">
        <v>0</v>
      </c>
      <c r="AR11">
        <v>14.535847299999995</v>
      </c>
      <c r="AS11">
        <v>13.825546997026466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774.18513268874074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270.76077628714785</v>
      </c>
      <c r="L12">
        <v>3.8699501823642994</v>
      </c>
      <c r="M12">
        <v>61.66277248201439</v>
      </c>
      <c r="N12">
        <v>42.277882925410346</v>
      </c>
      <c r="O12">
        <v>70.872761191921725</v>
      </c>
      <c r="P12">
        <v>26.62054737881375</v>
      </c>
      <c r="Q12">
        <v>2.9016100946372241</v>
      </c>
      <c r="R12">
        <v>18.005294531250001</v>
      </c>
      <c r="S12">
        <v>6.7699184882943149</v>
      </c>
      <c r="T12">
        <v>0</v>
      </c>
      <c r="U12">
        <v>60.060087505617972</v>
      </c>
      <c r="V12">
        <v>8.7997947249834318</v>
      </c>
      <c r="W12">
        <v>18.302107552195825</v>
      </c>
      <c r="X12">
        <v>62.648949904311245</v>
      </c>
      <c r="Y12">
        <v>0</v>
      </c>
      <c r="Z12">
        <v>2.7693110212727263</v>
      </c>
      <c r="AA12">
        <v>0</v>
      </c>
      <c r="AB12">
        <v>0</v>
      </c>
      <c r="AC12">
        <v>0</v>
      </c>
      <c r="AD12">
        <v>0</v>
      </c>
      <c r="AE12">
        <v>6.9987534489477801</v>
      </c>
      <c r="AF12">
        <v>5.9485005000000015</v>
      </c>
      <c r="AG12">
        <v>28.493077214800007</v>
      </c>
      <c r="AH12">
        <v>0</v>
      </c>
      <c r="AI12">
        <v>0</v>
      </c>
      <c r="AJ12">
        <v>0</v>
      </c>
      <c r="AK12">
        <v>22.907746719621755</v>
      </c>
      <c r="AL12">
        <v>18.442430599999998</v>
      </c>
      <c r="AM12">
        <v>6.7114656381095275</v>
      </c>
      <c r="AN12">
        <v>0</v>
      </c>
      <c r="AO12">
        <v>0</v>
      </c>
      <c r="AP12">
        <v>0</v>
      </c>
      <c r="AQ12">
        <v>0</v>
      </c>
      <c r="AR12">
        <v>14.535847299999995</v>
      </c>
      <c r="AS12">
        <v>13.825546997026466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774.18513268874074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270.76077628714785</v>
      </c>
      <c r="L13">
        <v>3.8699501823642994</v>
      </c>
      <c r="M13">
        <v>61.66277248201439</v>
      </c>
      <c r="N13">
        <v>42.277882925410346</v>
      </c>
      <c r="O13">
        <v>70.872761191921725</v>
      </c>
      <c r="P13">
        <v>26.62054737881375</v>
      </c>
      <c r="Q13">
        <v>2.9016100946372241</v>
      </c>
      <c r="R13">
        <v>18.005294531250001</v>
      </c>
      <c r="S13">
        <v>6.7699184882943149</v>
      </c>
      <c r="T13">
        <v>0</v>
      </c>
      <c r="U13">
        <v>60.060087505617972</v>
      </c>
      <c r="V13">
        <v>8.7997947249834318</v>
      </c>
      <c r="W13">
        <v>18.302107552195825</v>
      </c>
      <c r="X13">
        <v>62.648949904311245</v>
      </c>
      <c r="Y13">
        <v>0</v>
      </c>
      <c r="Z13">
        <v>2.7693110212727263</v>
      </c>
      <c r="AA13">
        <v>0</v>
      </c>
      <c r="AB13">
        <v>0</v>
      </c>
      <c r="AC13">
        <v>0</v>
      </c>
      <c r="AD13">
        <v>0</v>
      </c>
      <c r="AE13">
        <v>6.9987534489477801</v>
      </c>
      <c r="AF13">
        <v>5.9485005000000015</v>
      </c>
      <c r="AG13">
        <v>28.493077214800007</v>
      </c>
      <c r="AH13">
        <v>0</v>
      </c>
      <c r="AI13">
        <v>0</v>
      </c>
      <c r="AJ13">
        <v>0</v>
      </c>
      <c r="AK13">
        <v>22.907746719621755</v>
      </c>
      <c r="AL13">
        <v>18.442430599999998</v>
      </c>
      <c r="AM13">
        <v>6.7114656381095275</v>
      </c>
      <c r="AN13">
        <v>0</v>
      </c>
      <c r="AO13">
        <v>0</v>
      </c>
      <c r="AP13">
        <v>0</v>
      </c>
      <c r="AQ13">
        <v>0</v>
      </c>
      <c r="AR13">
        <v>17.349237099999993</v>
      </c>
      <c r="AS13">
        <v>13.825546997026466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776.99852248874072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270.76077628714785</v>
      </c>
      <c r="L14">
        <v>3.8699501823642994</v>
      </c>
      <c r="M14">
        <v>61.66277248201439</v>
      </c>
      <c r="N14">
        <v>42.277882925410346</v>
      </c>
      <c r="O14">
        <v>70.872761191921725</v>
      </c>
      <c r="P14">
        <v>26.62054737881375</v>
      </c>
      <c r="Q14">
        <v>2.9016100946372241</v>
      </c>
      <c r="R14">
        <v>18.005294531250001</v>
      </c>
      <c r="S14">
        <v>6.7699184882943149</v>
      </c>
      <c r="T14">
        <v>0</v>
      </c>
      <c r="U14">
        <v>60.060087505617972</v>
      </c>
      <c r="V14">
        <v>8.7997947249834318</v>
      </c>
      <c r="W14">
        <v>18.302107552195825</v>
      </c>
      <c r="X14">
        <v>62.648949904311245</v>
      </c>
      <c r="Y14">
        <v>0</v>
      </c>
      <c r="Z14">
        <v>2.7693110212727263</v>
      </c>
      <c r="AA14">
        <v>0</v>
      </c>
      <c r="AB14">
        <v>0</v>
      </c>
      <c r="AC14">
        <v>0</v>
      </c>
      <c r="AD14">
        <v>0</v>
      </c>
      <c r="AE14">
        <v>6.9987534489477801</v>
      </c>
      <c r="AF14">
        <v>5.9485005000000015</v>
      </c>
      <c r="AG14">
        <v>28.493077214800007</v>
      </c>
      <c r="AH14">
        <v>0</v>
      </c>
      <c r="AI14">
        <v>0</v>
      </c>
      <c r="AJ14">
        <v>0</v>
      </c>
      <c r="AK14">
        <v>22.907746719621755</v>
      </c>
      <c r="AL14">
        <v>18.442430599999998</v>
      </c>
      <c r="AM14">
        <v>6.7114656381095275</v>
      </c>
      <c r="AN14">
        <v>0</v>
      </c>
      <c r="AO14">
        <v>0</v>
      </c>
      <c r="AP14">
        <v>0</v>
      </c>
      <c r="AQ14">
        <v>0</v>
      </c>
      <c r="AR14">
        <v>17.349237099999993</v>
      </c>
      <c r="AS14">
        <v>13.825546997026466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776.99852248874072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270.76077628714785</v>
      </c>
      <c r="L15">
        <v>3.8699501823642994</v>
      </c>
      <c r="M15">
        <v>54.962772606886119</v>
      </c>
      <c r="N15">
        <v>42.277882925410346</v>
      </c>
      <c r="O15">
        <v>70.872761191921725</v>
      </c>
      <c r="P15">
        <v>26.62054737881375</v>
      </c>
      <c r="Q15">
        <v>2.9016100946372241</v>
      </c>
      <c r="R15">
        <v>18.005294531250001</v>
      </c>
      <c r="S15">
        <v>6.7699184882943149</v>
      </c>
      <c r="T15">
        <v>0</v>
      </c>
      <c r="U15">
        <v>60.060087505617972</v>
      </c>
      <c r="V15">
        <v>8.7997947249834318</v>
      </c>
      <c r="W15">
        <v>18.302107552195825</v>
      </c>
      <c r="X15">
        <v>62.648949904311245</v>
      </c>
      <c r="Y15">
        <v>0</v>
      </c>
      <c r="Z15">
        <v>2.7693110212727263</v>
      </c>
      <c r="AA15">
        <v>0</v>
      </c>
      <c r="AB15">
        <v>0</v>
      </c>
      <c r="AC15">
        <v>0</v>
      </c>
      <c r="AD15">
        <v>0</v>
      </c>
      <c r="AE15">
        <v>6.9987534489477801</v>
      </c>
      <c r="AF15">
        <v>5.9485005000000015</v>
      </c>
      <c r="AG15">
        <v>28.493077214800007</v>
      </c>
      <c r="AH15">
        <v>9.9342074762407595</v>
      </c>
      <c r="AI15">
        <v>0</v>
      </c>
      <c r="AJ15">
        <v>0</v>
      </c>
      <c r="AK15">
        <v>22.907746719621755</v>
      </c>
      <c r="AL15">
        <v>18.442430599999998</v>
      </c>
      <c r="AM15">
        <v>6.7114656381095275</v>
      </c>
      <c r="AN15">
        <v>0</v>
      </c>
      <c r="AO15">
        <v>0</v>
      </c>
      <c r="AP15">
        <v>0</v>
      </c>
      <c r="AQ15">
        <v>0</v>
      </c>
      <c r="AR15">
        <v>14.535847299999995</v>
      </c>
      <c r="AS15">
        <v>13.139982712161761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776.7337760049885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270.76077628714785</v>
      </c>
      <c r="L16">
        <v>3.8699501823642994</v>
      </c>
      <c r="M16">
        <v>54.962772606886119</v>
      </c>
      <c r="N16">
        <v>42.277882925410346</v>
      </c>
      <c r="O16">
        <v>70.872761191921725</v>
      </c>
      <c r="P16">
        <v>26.62054737881375</v>
      </c>
      <c r="Q16">
        <v>2.9016100946372241</v>
      </c>
      <c r="R16">
        <v>18.005294531250001</v>
      </c>
      <c r="S16">
        <v>6.7699184882943149</v>
      </c>
      <c r="T16">
        <v>0</v>
      </c>
      <c r="U16">
        <v>60.060087505617972</v>
      </c>
      <c r="V16">
        <v>8.7997947249834318</v>
      </c>
      <c r="W16">
        <v>18.302107552195825</v>
      </c>
      <c r="X16">
        <v>62.648949904311245</v>
      </c>
      <c r="Y16">
        <v>0</v>
      </c>
      <c r="Z16">
        <v>2.7693110212727263</v>
      </c>
      <c r="AA16">
        <v>0</v>
      </c>
      <c r="AB16">
        <v>0</v>
      </c>
      <c r="AC16">
        <v>4.1104074370190036</v>
      </c>
      <c r="AD16">
        <v>0</v>
      </c>
      <c r="AE16">
        <v>6.9987534489477801</v>
      </c>
      <c r="AF16">
        <v>5.9485005000000015</v>
      </c>
      <c r="AG16">
        <v>28.493077214800007</v>
      </c>
      <c r="AH16">
        <v>19.868415391678983</v>
      </c>
      <c r="AI16">
        <v>0</v>
      </c>
      <c r="AJ16">
        <v>0</v>
      </c>
      <c r="AK16">
        <v>22.907746719621755</v>
      </c>
      <c r="AL16">
        <v>18.442430599999998</v>
      </c>
      <c r="AM16">
        <v>6.7114656381095275</v>
      </c>
      <c r="AN16">
        <v>0</v>
      </c>
      <c r="AO16">
        <v>0</v>
      </c>
      <c r="AP16">
        <v>0</v>
      </c>
      <c r="AQ16">
        <v>0</v>
      </c>
      <c r="AR16">
        <v>14.535847299999995</v>
      </c>
      <c r="AS16">
        <v>13.139982712161761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790.7783913574458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270.76077628714785</v>
      </c>
      <c r="L17">
        <v>3.8699501823642994</v>
      </c>
      <c r="M17">
        <v>54.962772606886119</v>
      </c>
      <c r="N17">
        <v>42.277882925410346</v>
      </c>
      <c r="O17">
        <v>70.872761191921725</v>
      </c>
      <c r="P17">
        <v>26.62054737881375</v>
      </c>
      <c r="Q17">
        <v>2.9016100946372241</v>
      </c>
      <c r="R17">
        <v>18.005294531250001</v>
      </c>
      <c r="S17">
        <v>6.7699184882943149</v>
      </c>
      <c r="T17">
        <v>0</v>
      </c>
      <c r="U17">
        <v>60.060087505617972</v>
      </c>
      <c r="V17">
        <v>8.7997947249834318</v>
      </c>
      <c r="W17">
        <v>18.302107552195825</v>
      </c>
      <c r="X17">
        <v>62.648949904311245</v>
      </c>
      <c r="Y17">
        <v>0</v>
      </c>
      <c r="Z17">
        <v>5.5386216033636346</v>
      </c>
      <c r="AA17">
        <v>0</v>
      </c>
      <c r="AB17">
        <v>0</v>
      </c>
      <c r="AC17">
        <v>4.1104074370190036</v>
      </c>
      <c r="AD17">
        <v>0</v>
      </c>
      <c r="AE17">
        <v>6.9987534489477801</v>
      </c>
      <c r="AF17">
        <v>5.9485005000000015</v>
      </c>
      <c r="AG17">
        <v>28.493077214800007</v>
      </c>
      <c r="AH17">
        <v>19.868415391678983</v>
      </c>
      <c r="AI17">
        <v>0</v>
      </c>
      <c r="AJ17">
        <v>0</v>
      </c>
      <c r="AK17">
        <v>22.907746719621755</v>
      </c>
      <c r="AL17">
        <v>18.442430599999998</v>
      </c>
      <c r="AM17">
        <v>6.7114656381095275</v>
      </c>
      <c r="AN17">
        <v>0</v>
      </c>
      <c r="AO17">
        <v>0</v>
      </c>
      <c r="AP17">
        <v>0</v>
      </c>
      <c r="AQ17">
        <v>0</v>
      </c>
      <c r="AR17">
        <v>14.535847299999995</v>
      </c>
      <c r="AS17">
        <v>13.139982712161761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793.54770193953664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270.76077628714785</v>
      </c>
      <c r="L18">
        <v>3.8699501823642994</v>
      </c>
      <c r="M18">
        <v>54.962772606886119</v>
      </c>
      <c r="N18">
        <v>42.277882925410346</v>
      </c>
      <c r="O18">
        <v>70.872761191921725</v>
      </c>
      <c r="P18">
        <v>26.62054737881375</v>
      </c>
      <c r="Q18">
        <v>2.9016100946372241</v>
      </c>
      <c r="R18">
        <v>18.005294531250001</v>
      </c>
      <c r="S18">
        <v>6.7699184882943149</v>
      </c>
      <c r="T18">
        <v>0</v>
      </c>
      <c r="U18">
        <v>60.060087505617972</v>
      </c>
      <c r="V18">
        <v>8.7997947249834318</v>
      </c>
      <c r="W18">
        <v>18.302107552195825</v>
      </c>
      <c r="X18">
        <v>62.648949904311245</v>
      </c>
      <c r="Y18">
        <v>0</v>
      </c>
      <c r="Z18">
        <v>5.5386216033636346</v>
      </c>
      <c r="AA18">
        <v>0</v>
      </c>
      <c r="AB18">
        <v>5.592888324531132</v>
      </c>
      <c r="AC18">
        <v>4.1104074370190036</v>
      </c>
      <c r="AD18">
        <v>0</v>
      </c>
      <c r="AE18">
        <v>6.9987534489477801</v>
      </c>
      <c r="AF18">
        <v>5.9485005000000015</v>
      </c>
      <c r="AG18">
        <v>28.493077214800007</v>
      </c>
      <c r="AH18">
        <v>19.868415391678983</v>
      </c>
      <c r="AI18">
        <v>0</v>
      </c>
      <c r="AJ18">
        <v>0</v>
      </c>
      <c r="AK18">
        <v>22.907746719621755</v>
      </c>
      <c r="AL18">
        <v>18.442430599999998</v>
      </c>
      <c r="AM18">
        <v>6.7114656381095275</v>
      </c>
      <c r="AN18">
        <v>0</v>
      </c>
      <c r="AO18">
        <v>0</v>
      </c>
      <c r="AP18">
        <v>0</v>
      </c>
      <c r="AQ18">
        <v>0</v>
      </c>
      <c r="AR18">
        <v>14.535847299999995</v>
      </c>
      <c r="AS18">
        <v>13.139982712161761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799.14059026406778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270.76077628714785</v>
      </c>
      <c r="L19">
        <v>3.8699501823642994</v>
      </c>
      <c r="M19">
        <v>54.962772606886119</v>
      </c>
      <c r="N19">
        <v>42.277882925410346</v>
      </c>
      <c r="O19">
        <v>70.872761191921725</v>
      </c>
      <c r="P19">
        <v>26.62054737881375</v>
      </c>
      <c r="Q19">
        <v>2.9016100946372241</v>
      </c>
      <c r="R19">
        <v>18.005294531250001</v>
      </c>
      <c r="S19">
        <v>6.7699184882943149</v>
      </c>
      <c r="T19">
        <v>0</v>
      </c>
      <c r="U19">
        <v>60.060087505617972</v>
      </c>
      <c r="V19">
        <v>8.7997947249834318</v>
      </c>
      <c r="W19">
        <v>18.302107552195825</v>
      </c>
      <c r="X19">
        <v>62.648949904311245</v>
      </c>
      <c r="Y19">
        <v>0</v>
      </c>
      <c r="Z19">
        <v>5.5386216033636346</v>
      </c>
      <c r="AA19">
        <v>0</v>
      </c>
      <c r="AB19">
        <v>5.592888324531132</v>
      </c>
      <c r="AC19">
        <v>8.2208153132558497</v>
      </c>
      <c r="AD19">
        <v>0</v>
      </c>
      <c r="AE19">
        <v>6.9987534489477801</v>
      </c>
      <c r="AF19">
        <v>5.9485005000000015</v>
      </c>
      <c r="AG19">
        <v>28.493077214800007</v>
      </c>
      <c r="AH19">
        <v>19.868415391678983</v>
      </c>
      <c r="AI19">
        <v>0</v>
      </c>
      <c r="AJ19">
        <v>0</v>
      </c>
      <c r="AK19">
        <v>22.907746719621755</v>
      </c>
      <c r="AL19">
        <v>9.221215299999999</v>
      </c>
      <c r="AM19">
        <v>6.7114656381095275</v>
      </c>
      <c r="AN19">
        <v>0</v>
      </c>
      <c r="AO19">
        <v>0</v>
      </c>
      <c r="AP19">
        <v>0</v>
      </c>
      <c r="AQ19">
        <v>0</v>
      </c>
      <c r="AR19">
        <v>14.535847299999995</v>
      </c>
      <c r="AS19">
        <v>13.139982712161761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794.02978284030462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270.76077628714785</v>
      </c>
      <c r="L20">
        <v>3.8699501823642994</v>
      </c>
      <c r="M20">
        <v>54.962772606886119</v>
      </c>
      <c r="N20">
        <v>42.277882925410346</v>
      </c>
      <c r="O20">
        <v>70.872761191921725</v>
      </c>
      <c r="P20">
        <v>26.62054737881375</v>
      </c>
      <c r="Q20">
        <v>4.6377569504950502</v>
      </c>
      <c r="R20">
        <v>18.005294531250001</v>
      </c>
      <c r="S20">
        <v>11.209325896854049</v>
      </c>
      <c r="T20">
        <v>0</v>
      </c>
      <c r="U20">
        <v>60.060087505617972</v>
      </c>
      <c r="V20">
        <v>8.7997947249834318</v>
      </c>
      <c r="W20">
        <v>18.302107552195825</v>
      </c>
      <c r="X20">
        <v>62.648949904311245</v>
      </c>
      <c r="Y20">
        <v>0</v>
      </c>
      <c r="Z20">
        <v>5.5386216033636346</v>
      </c>
      <c r="AA20">
        <v>5.9674033632911403</v>
      </c>
      <c r="AB20">
        <v>5.592888324531132</v>
      </c>
      <c r="AC20">
        <v>8.2208153132558497</v>
      </c>
      <c r="AD20">
        <v>0</v>
      </c>
      <c r="AE20">
        <v>6.9987534489477801</v>
      </c>
      <c r="AF20">
        <v>5.9485005000000015</v>
      </c>
      <c r="AG20">
        <v>28.493077214800007</v>
      </c>
      <c r="AH20">
        <v>19.868415391678983</v>
      </c>
      <c r="AI20">
        <v>0</v>
      </c>
      <c r="AJ20">
        <v>0</v>
      </c>
      <c r="AK20">
        <v>22.907746719621755</v>
      </c>
      <c r="AL20">
        <v>9.221215299999999</v>
      </c>
      <c r="AM20">
        <v>6.7114656381095275</v>
      </c>
      <c r="AN20">
        <v>0</v>
      </c>
      <c r="AO20">
        <v>0</v>
      </c>
      <c r="AP20">
        <v>0</v>
      </c>
      <c r="AQ20">
        <v>0</v>
      </c>
      <c r="AR20">
        <v>14.535847299999995</v>
      </c>
      <c r="AS20">
        <v>13.139982712161761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806.17274046801333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270.76077628714785</v>
      </c>
      <c r="L21">
        <v>6.7699426149607973</v>
      </c>
      <c r="M21">
        <v>54.962772606886119</v>
      </c>
      <c r="N21">
        <v>42.277882925410346</v>
      </c>
      <c r="O21">
        <v>70.872761191921725</v>
      </c>
      <c r="P21">
        <v>26.62054737881375</v>
      </c>
      <c r="Q21">
        <v>4.6377569504950502</v>
      </c>
      <c r="R21">
        <v>18.005294531250001</v>
      </c>
      <c r="S21">
        <v>11.209325896854049</v>
      </c>
      <c r="T21">
        <v>0</v>
      </c>
      <c r="U21">
        <v>60.060087505617972</v>
      </c>
      <c r="V21">
        <v>8.7997947249834318</v>
      </c>
      <c r="W21">
        <v>18.302107552195825</v>
      </c>
      <c r="X21">
        <v>62.648949904311245</v>
      </c>
      <c r="Y21">
        <v>0</v>
      </c>
      <c r="Z21">
        <v>5.5386216033636346</v>
      </c>
      <c r="AA21">
        <v>5.9674033632911403</v>
      </c>
      <c r="AB21">
        <v>11.185776209902471</v>
      </c>
      <c r="AC21">
        <v>8.2208153132558497</v>
      </c>
      <c r="AD21">
        <v>0</v>
      </c>
      <c r="AE21">
        <v>6.9987534489477801</v>
      </c>
      <c r="AF21">
        <v>5.9485005000000015</v>
      </c>
      <c r="AG21">
        <v>28.493077214800007</v>
      </c>
      <c r="AH21">
        <v>19.868415391678983</v>
      </c>
      <c r="AI21">
        <v>0</v>
      </c>
      <c r="AJ21">
        <v>0</v>
      </c>
      <c r="AK21">
        <v>22.907746719621755</v>
      </c>
      <c r="AL21">
        <v>18.442430599999998</v>
      </c>
      <c r="AM21">
        <v>6.7114656381095275</v>
      </c>
      <c r="AN21">
        <v>0</v>
      </c>
      <c r="AO21">
        <v>0</v>
      </c>
      <c r="AP21">
        <v>0</v>
      </c>
      <c r="AQ21">
        <v>0</v>
      </c>
      <c r="AR21">
        <v>14.535847299999995</v>
      </c>
      <c r="AS21">
        <v>13.139982712161761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823.88683608598114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270.76077628714785</v>
      </c>
      <c r="L22">
        <v>6.7699426149607973</v>
      </c>
      <c r="M22">
        <v>54.962772606886119</v>
      </c>
      <c r="N22">
        <v>42.277882925410346</v>
      </c>
      <c r="O22">
        <v>70.872761191921725</v>
      </c>
      <c r="P22">
        <v>26.62054737881375</v>
      </c>
      <c r="Q22">
        <v>4.6377569504950502</v>
      </c>
      <c r="R22">
        <v>18.005294531250001</v>
      </c>
      <c r="S22">
        <v>11.209325896854049</v>
      </c>
      <c r="T22">
        <v>0</v>
      </c>
      <c r="U22">
        <v>60.060087505617972</v>
      </c>
      <c r="V22">
        <v>8.7997947249834318</v>
      </c>
      <c r="W22">
        <v>18.302107552195825</v>
      </c>
      <c r="X22">
        <v>62.648949904311245</v>
      </c>
      <c r="Y22">
        <v>0</v>
      </c>
      <c r="Z22">
        <v>5.5386216033636346</v>
      </c>
      <c r="AA22">
        <v>11.934806726582281</v>
      </c>
      <c r="AB22">
        <v>11.185776209902471</v>
      </c>
      <c r="AC22">
        <v>8.2208153132558497</v>
      </c>
      <c r="AD22">
        <v>0</v>
      </c>
      <c r="AE22">
        <v>6.9987534489477801</v>
      </c>
      <c r="AF22">
        <v>5.9485005000000015</v>
      </c>
      <c r="AG22">
        <v>28.493077214800007</v>
      </c>
      <c r="AH22">
        <v>19.868415391678983</v>
      </c>
      <c r="AI22">
        <v>0</v>
      </c>
      <c r="AJ22">
        <v>0</v>
      </c>
      <c r="AK22">
        <v>22.907746719621755</v>
      </c>
      <c r="AL22">
        <v>18.442430599999998</v>
      </c>
      <c r="AM22">
        <v>6.7114656381095275</v>
      </c>
      <c r="AN22">
        <v>0</v>
      </c>
      <c r="AO22">
        <v>0</v>
      </c>
      <c r="AP22">
        <v>0</v>
      </c>
      <c r="AQ22">
        <v>0</v>
      </c>
      <c r="AR22">
        <v>14.535847299999995</v>
      </c>
      <c r="AS22">
        <v>13.139982712161761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829.85423944927231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328.78081265139275</v>
      </c>
      <c r="L23">
        <v>6.7699426149607973</v>
      </c>
      <c r="M23">
        <v>54.962772606886119</v>
      </c>
      <c r="N23">
        <v>42.277882925410346</v>
      </c>
      <c r="O23">
        <v>70.872761191921725</v>
      </c>
      <c r="P23">
        <v>26.62054737881375</v>
      </c>
      <c r="Q23">
        <v>4.6377569504950502</v>
      </c>
      <c r="R23">
        <v>18.005294531250001</v>
      </c>
      <c r="S23">
        <v>11.209325896854049</v>
      </c>
      <c r="T23">
        <v>0</v>
      </c>
      <c r="U23">
        <v>60.060087505617972</v>
      </c>
      <c r="V23">
        <v>6.6741789591836733</v>
      </c>
      <c r="W23">
        <v>19.481659927862939</v>
      </c>
      <c r="X23">
        <v>62.648949904311245</v>
      </c>
      <c r="Y23">
        <v>0</v>
      </c>
      <c r="Z23">
        <v>5.5386216033636346</v>
      </c>
      <c r="AA23">
        <v>11.934806726582281</v>
      </c>
      <c r="AB23">
        <v>11.185776209902471</v>
      </c>
      <c r="AC23">
        <v>8.2208153132558497</v>
      </c>
      <c r="AD23">
        <v>0</v>
      </c>
      <c r="AE23">
        <v>6.9987534489477801</v>
      </c>
      <c r="AF23">
        <v>5.9485005000000015</v>
      </c>
      <c r="AG23">
        <v>28.493077214800007</v>
      </c>
      <c r="AH23">
        <v>19.868415391678983</v>
      </c>
      <c r="AI23">
        <v>0</v>
      </c>
      <c r="AJ23">
        <v>0</v>
      </c>
      <c r="AK23">
        <v>22.907746719621755</v>
      </c>
      <c r="AL23">
        <v>18.442430599999998</v>
      </c>
      <c r="AM23">
        <v>6.7114656381095275</v>
      </c>
      <c r="AN23">
        <v>0</v>
      </c>
      <c r="AO23">
        <v>0</v>
      </c>
      <c r="AP23">
        <v>0</v>
      </c>
      <c r="AQ23">
        <v>7.9812602099999994</v>
      </c>
      <c r="AR23">
        <v>17.349237099999993</v>
      </c>
      <c r="AS23">
        <v>13.139982712161761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897.72286243338419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367.46083179174644</v>
      </c>
      <c r="L24">
        <v>6.7699426149607973</v>
      </c>
      <c r="M24">
        <v>54.962772606886119</v>
      </c>
      <c r="N24">
        <v>42.277882925410346</v>
      </c>
      <c r="O24">
        <v>70.872761191921725</v>
      </c>
      <c r="P24">
        <v>26.62054737881375</v>
      </c>
      <c r="Q24">
        <v>4.6377569504950502</v>
      </c>
      <c r="R24">
        <v>18.005294531250001</v>
      </c>
      <c r="S24">
        <v>11.209325896854049</v>
      </c>
      <c r="T24">
        <v>0</v>
      </c>
      <c r="U24">
        <v>60.060087505617972</v>
      </c>
      <c r="V24">
        <v>7.6399288689655167</v>
      </c>
      <c r="W24">
        <v>19.704690421122997</v>
      </c>
      <c r="X24">
        <v>62.648949904311245</v>
      </c>
      <c r="Y24">
        <v>0</v>
      </c>
      <c r="Z24">
        <v>2.7693110212727263</v>
      </c>
      <c r="AA24">
        <v>14.681946429113925</v>
      </c>
      <c r="AB24">
        <v>11.185776209902471</v>
      </c>
      <c r="AC24">
        <v>8.2208153132558497</v>
      </c>
      <c r="AD24">
        <v>0</v>
      </c>
      <c r="AE24">
        <v>6.9987534489477801</v>
      </c>
      <c r="AF24">
        <v>5.9485005000000015</v>
      </c>
      <c r="AG24">
        <v>28.493077214800007</v>
      </c>
      <c r="AH24">
        <v>26.424187716240759</v>
      </c>
      <c r="AI24">
        <v>0</v>
      </c>
      <c r="AJ24">
        <v>0</v>
      </c>
      <c r="AK24">
        <v>22.907746719621755</v>
      </c>
      <c r="AL24">
        <v>18.442430599999998</v>
      </c>
      <c r="AM24">
        <v>6.7114656381095275</v>
      </c>
      <c r="AN24">
        <v>0</v>
      </c>
      <c r="AO24">
        <v>0</v>
      </c>
      <c r="AP24">
        <v>0</v>
      </c>
      <c r="AQ24">
        <v>7.9812602099999994</v>
      </c>
      <c r="AR24">
        <v>17.349237099999993</v>
      </c>
      <c r="AS24">
        <v>13.139982712161761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944.12526342178251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396.47084415764152</v>
      </c>
      <c r="L25">
        <v>6.7699426149607973</v>
      </c>
      <c r="M25">
        <v>54.962772606886119</v>
      </c>
      <c r="N25">
        <v>42.277882925410346</v>
      </c>
      <c r="O25">
        <v>70.872761191921725</v>
      </c>
      <c r="P25">
        <v>26.62054737881375</v>
      </c>
      <c r="Q25">
        <v>4.6377569504950502</v>
      </c>
      <c r="R25">
        <v>18.005294531250001</v>
      </c>
      <c r="S25">
        <v>11.209325896854049</v>
      </c>
      <c r="T25">
        <v>0</v>
      </c>
      <c r="U25">
        <v>60.060087505617972</v>
      </c>
      <c r="V25">
        <v>8.7982048877805479</v>
      </c>
      <c r="W25">
        <v>19.704690421122997</v>
      </c>
      <c r="X25">
        <v>62.648949904311245</v>
      </c>
      <c r="Y25">
        <v>0</v>
      </c>
      <c r="Z25">
        <v>2.7693110212727263</v>
      </c>
      <c r="AA25">
        <v>17.902210089873421</v>
      </c>
      <c r="AB25">
        <v>11.185776209902471</v>
      </c>
      <c r="AC25">
        <v>8.2208153132558497</v>
      </c>
      <c r="AD25">
        <v>0</v>
      </c>
      <c r="AE25">
        <v>6.9987534489477801</v>
      </c>
      <c r="AF25">
        <v>5.9485005000000015</v>
      </c>
      <c r="AG25">
        <v>28.493077214800007</v>
      </c>
      <c r="AH25">
        <v>29.802622867919741</v>
      </c>
      <c r="AI25">
        <v>0</v>
      </c>
      <c r="AJ25">
        <v>0</v>
      </c>
      <c r="AK25">
        <v>22.907746719621755</v>
      </c>
      <c r="AL25">
        <v>18.442430599999998</v>
      </c>
      <c r="AM25">
        <v>6.7114656381095275</v>
      </c>
      <c r="AN25">
        <v>0</v>
      </c>
      <c r="AO25">
        <v>0</v>
      </c>
      <c r="AP25">
        <v>0</v>
      </c>
      <c r="AQ25">
        <v>7.9812602099999994</v>
      </c>
      <c r="AR25">
        <v>14.535847299999995</v>
      </c>
      <c r="AS25">
        <v>13.139982712161761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978.07886081893093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425.48085513701545</v>
      </c>
      <c r="L26">
        <v>6.7699426149607973</v>
      </c>
      <c r="M26">
        <v>54.962772606886119</v>
      </c>
      <c r="N26">
        <v>42.277882925410346</v>
      </c>
      <c r="O26">
        <v>70.872761191921725</v>
      </c>
      <c r="P26">
        <v>26.62054737881375</v>
      </c>
      <c r="Q26">
        <v>4.6377569504950502</v>
      </c>
      <c r="R26">
        <v>18.005294531250001</v>
      </c>
      <c r="S26">
        <v>11.209325896854049</v>
      </c>
      <c r="T26">
        <v>0</v>
      </c>
      <c r="U26">
        <v>60.060087505617972</v>
      </c>
      <c r="V26">
        <v>8.7982048877805479</v>
      </c>
      <c r="W26">
        <v>19.704690421122997</v>
      </c>
      <c r="X26">
        <v>62.648949904311245</v>
      </c>
      <c r="Y26">
        <v>0</v>
      </c>
      <c r="Z26">
        <v>2.7693110212727263</v>
      </c>
      <c r="AA26">
        <v>17.902210089873421</v>
      </c>
      <c r="AB26">
        <v>11.185776209902471</v>
      </c>
      <c r="AC26">
        <v>8.2208153132558497</v>
      </c>
      <c r="AD26">
        <v>3.8712683282361851</v>
      </c>
      <c r="AE26">
        <v>6.9987534489477801</v>
      </c>
      <c r="AF26">
        <v>11.897001000000003</v>
      </c>
      <c r="AG26">
        <v>28.493077214800007</v>
      </c>
      <c r="AH26">
        <v>39.736830344160495</v>
      </c>
      <c r="AI26">
        <v>0</v>
      </c>
      <c r="AJ26">
        <v>0</v>
      </c>
      <c r="AK26">
        <v>22.907746719621755</v>
      </c>
      <c r="AL26">
        <v>18.442430599999998</v>
      </c>
      <c r="AM26">
        <v>6.7114656381095275</v>
      </c>
      <c r="AN26">
        <v>0</v>
      </c>
      <c r="AO26">
        <v>0</v>
      </c>
      <c r="AP26">
        <v>0</v>
      </c>
      <c r="AQ26">
        <v>23.943780629999996</v>
      </c>
      <c r="AR26">
        <v>14.535847299999995</v>
      </c>
      <c r="AS26">
        <v>13.139982712161761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1042.8053685227819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425.48085513701545</v>
      </c>
      <c r="L27">
        <v>6.7699426149607973</v>
      </c>
      <c r="M27">
        <v>54.962772606886119</v>
      </c>
      <c r="N27">
        <v>42.277882925410346</v>
      </c>
      <c r="O27">
        <v>70.872761191921725</v>
      </c>
      <c r="P27">
        <v>26.62054737881375</v>
      </c>
      <c r="Q27">
        <v>4.6377569504950502</v>
      </c>
      <c r="R27">
        <v>18.005294531250001</v>
      </c>
      <c r="S27">
        <v>11.209325896854049</v>
      </c>
      <c r="T27">
        <v>0</v>
      </c>
      <c r="U27">
        <v>60.060087505617972</v>
      </c>
      <c r="V27">
        <v>8.7982048877805479</v>
      </c>
      <c r="W27">
        <v>19.704690421122997</v>
      </c>
      <c r="X27">
        <v>62.648949904311245</v>
      </c>
      <c r="Y27">
        <v>0</v>
      </c>
      <c r="Z27">
        <v>2.7693110212727263</v>
      </c>
      <c r="AA27">
        <v>17.902210089873421</v>
      </c>
      <c r="AB27">
        <v>11.185776209902471</v>
      </c>
      <c r="AC27">
        <v>8.2208153132558497</v>
      </c>
      <c r="AD27">
        <v>7.7425370956850887</v>
      </c>
      <c r="AE27">
        <v>13.99750689789556</v>
      </c>
      <c r="AF27">
        <v>17.845501500000001</v>
      </c>
      <c r="AG27">
        <v>28.493077214800007</v>
      </c>
      <c r="AH27">
        <v>39.736830344160495</v>
      </c>
      <c r="AI27">
        <v>0</v>
      </c>
      <c r="AJ27">
        <v>0</v>
      </c>
      <c r="AK27">
        <v>22.907746719621755</v>
      </c>
      <c r="AL27">
        <v>18.442430599999998</v>
      </c>
      <c r="AM27">
        <v>6.7114656381095275</v>
      </c>
      <c r="AN27">
        <v>0</v>
      </c>
      <c r="AO27">
        <v>0</v>
      </c>
      <c r="AP27">
        <v>0</v>
      </c>
      <c r="AQ27">
        <v>23.943780629999996</v>
      </c>
      <c r="AR27">
        <v>14.535847299999995</v>
      </c>
      <c r="AS27">
        <v>13.139982712161761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1059.6238912391784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444.82086179731732</v>
      </c>
      <c r="L28">
        <v>6.7699426149607973</v>
      </c>
      <c r="M28">
        <v>54.962772606886119</v>
      </c>
      <c r="N28">
        <v>42.277882925410346</v>
      </c>
      <c r="O28">
        <v>70.872761191921725</v>
      </c>
      <c r="P28">
        <v>26.62054737881375</v>
      </c>
      <c r="Q28">
        <v>4.6318899348739491</v>
      </c>
      <c r="R28">
        <v>18.006146299268295</v>
      </c>
      <c r="S28">
        <v>11.207714451767785</v>
      </c>
      <c r="T28">
        <v>0</v>
      </c>
      <c r="U28">
        <v>60.060087505617972</v>
      </c>
      <c r="V28">
        <v>8.7982048877805479</v>
      </c>
      <c r="W28">
        <v>19.704690421122997</v>
      </c>
      <c r="X28">
        <v>62.648949904311245</v>
      </c>
      <c r="Y28">
        <v>0</v>
      </c>
      <c r="Z28">
        <v>8.3079326246363614</v>
      </c>
      <c r="AA28">
        <v>17.902210089873421</v>
      </c>
      <c r="AB28">
        <v>16.778664534433602</v>
      </c>
      <c r="AC28">
        <v>8.2208153132558497</v>
      </c>
      <c r="AD28">
        <v>11.640735751703257</v>
      </c>
      <c r="AE28">
        <v>20.996260346843336</v>
      </c>
      <c r="AF28">
        <v>23.794002000000006</v>
      </c>
      <c r="AG28">
        <v>28.493077214800007</v>
      </c>
      <c r="AH28">
        <v>39.736830344160495</v>
      </c>
      <c r="AI28">
        <v>0</v>
      </c>
      <c r="AJ28">
        <v>0</v>
      </c>
      <c r="AK28">
        <v>22.907746719621755</v>
      </c>
      <c r="AL28">
        <v>18.442430599999998</v>
      </c>
      <c r="AM28">
        <v>6.7114656381095275</v>
      </c>
      <c r="AN28">
        <v>0</v>
      </c>
      <c r="AO28">
        <v>0</v>
      </c>
      <c r="AP28">
        <v>0</v>
      </c>
      <c r="AQ28">
        <v>31.925040839999998</v>
      </c>
      <c r="AR28">
        <v>14.535847299999995</v>
      </c>
      <c r="AS28">
        <v>13.139982712161761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1114.915493949652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435.15085852825678</v>
      </c>
      <c r="L29">
        <v>6.7699426149607973</v>
      </c>
      <c r="M29">
        <v>54.962772606886119</v>
      </c>
      <c r="N29">
        <v>42.277882925410346</v>
      </c>
      <c r="O29">
        <v>70.872761191921725</v>
      </c>
      <c r="P29">
        <v>26.62054737881375</v>
      </c>
      <c r="Q29">
        <v>4.6318899348739491</v>
      </c>
      <c r="R29">
        <v>18.006146299268295</v>
      </c>
      <c r="S29">
        <v>11.207714451767785</v>
      </c>
      <c r="T29">
        <v>0</v>
      </c>
      <c r="U29">
        <v>60.060087505617972</v>
      </c>
      <c r="V29">
        <v>8.7982048877805479</v>
      </c>
      <c r="W29">
        <v>19.704690421122997</v>
      </c>
      <c r="X29">
        <v>62.648949904311245</v>
      </c>
      <c r="Y29">
        <v>0</v>
      </c>
      <c r="Z29">
        <v>8.3079326246363614</v>
      </c>
      <c r="AA29">
        <v>17.902210089873421</v>
      </c>
      <c r="AB29">
        <v>16.778664534433602</v>
      </c>
      <c r="AC29">
        <v>8.2208153132558497</v>
      </c>
      <c r="AD29">
        <v>15.520981148675249</v>
      </c>
      <c r="AE29">
        <v>20.996260346843336</v>
      </c>
      <c r="AF29">
        <v>23.794002000000006</v>
      </c>
      <c r="AG29">
        <v>28.493077214800007</v>
      </c>
      <c r="AH29">
        <v>49.671038259598724</v>
      </c>
      <c r="AI29">
        <v>0</v>
      </c>
      <c r="AJ29">
        <v>0</v>
      </c>
      <c r="AK29">
        <v>22.907746719621755</v>
      </c>
      <c r="AL29">
        <v>18.442430599999998</v>
      </c>
      <c r="AM29">
        <v>6.7114656381095275</v>
      </c>
      <c r="AN29">
        <v>0</v>
      </c>
      <c r="AO29">
        <v>0</v>
      </c>
      <c r="AP29">
        <v>0</v>
      </c>
      <c r="AQ29">
        <v>31.925040839999998</v>
      </c>
      <c r="AR29">
        <v>14.535847299999995</v>
      </c>
      <c r="AS29">
        <v>13.139982712161761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1119.0599439930018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454.49086495068349</v>
      </c>
      <c r="L30">
        <v>6.7699426149607973</v>
      </c>
      <c r="M30">
        <v>54.962772606886119</v>
      </c>
      <c r="N30">
        <v>42.277882925410346</v>
      </c>
      <c r="O30">
        <v>70.872761191921725</v>
      </c>
      <c r="P30">
        <v>26.62054737881375</v>
      </c>
      <c r="Q30">
        <v>4.6318899348739491</v>
      </c>
      <c r="R30">
        <v>18.006146299268295</v>
      </c>
      <c r="S30">
        <v>11.207714451767785</v>
      </c>
      <c r="T30">
        <v>0</v>
      </c>
      <c r="U30">
        <v>60.060087505617972</v>
      </c>
      <c r="V30">
        <v>8.7982048877805479</v>
      </c>
      <c r="W30">
        <v>19.704690421122997</v>
      </c>
      <c r="X30">
        <v>62.648949904311245</v>
      </c>
      <c r="Y30">
        <v>0</v>
      </c>
      <c r="Z30">
        <v>8.3079326246363614</v>
      </c>
      <c r="AA30">
        <v>17.902210089873421</v>
      </c>
      <c r="AB30">
        <v>16.778664534433602</v>
      </c>
      <c r="AC30">
        <v>8.2208153132558497</v>
      </c>
      <c r="AD30">
        <v>15.520981148675249</v>
      </c>
      <c r="AE30">
        <v>20.996260346843336</v>
      </c>
      <c r="AF30">
        <v>23.794002000000006</v>
      </c>
      <c r="AG30">
        <v>28.493077214800007</v>
      </c>
      <c r="AH30">
        <v>49.671038259598724</v>
      </c>
      <c r="AI30">
        <v>0</v>
      </c>
      <c r="AJ30">
        <v>0</v>
      </c>
      <c r="AK30">
        <v>22.907746719621755</v>
      </c>
      <c r="AL30">
        <v>18.442430599999998</v>
      </c>
      <c r="AM30">
        <v>6.7114656381095275</v>
      </c>
      <c r="AN30">
        <v>0</v>
      </c>
      <c r="AO30">
        <v>0</v>
      </c>
      <c r="AP30">
        <v>0</v>
      </c>
      <c r="AQ30">
        <v>31.925040839999998</v>
      </c>
      <c r="AR30">
        <v>14.535847299999995</v>
      </c>
      <c r="AS30">
        <v>13.139982712161761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1138.3999504154285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486.40171557799363</v>
      </c>
      <c r="L31">
        <v>6.7699426149607973</v>
      </c>
      <c r="M31">
        <v>54.962772606886119</v>
      </c>
      <c r="N31">
        <v>42.277882925410346</v>
      </c>
      <c r="O31">
        <v>70.872761191921725</v>
      </c>
      <c r="P31">
        <v>26.62054737881375</v>
      </c>
      <c r="Q31">
        <v>4.6318899348739491</v>
      </c>
      <c r="R31">
        <v>18.006146299268295</v>
      </c>
      <c r="S31">
        <v>11.207714451767785</v>
      </c>
      <c r="T31">
        <v>0</v>
      </c>
      <c r="U31">
        <v>60.060087505617972</v>
      </c>
      <c r="V31">
        <v>8.7982048877805479</v>
      </c>
      <c r="W31">
        <v>19.704690421122997</v>
      </c>
      <c r="X31">
        <v>62.648949904311245</v>
      </c>
      <c r="Y31">
        <v>0</v>
      </c>
      <c r="Z31">
        <v>8.3079326246363614</v>
      </c>
      <c r="AA31">
        <v>17.902210089873421</v>
      </c>
      <c r="AB31">
        <v>16.778664534433602</v>
      </c>
      <c r="AC31">
        <v>8.2208153132558497</v>
      </c>
      <c r="AD31">
        <v>15.520981148675249</v>
      </c>
      <c r="AE31">
        <v>20.996260346843336</v>
      </c>
      <c r="AF31">
        <v>23.794002000000006</v>
      </c>
      <c r="AG31">
        <v>28.493077214800007</v>
      </c>
      <c r="AH31">
        <v>49.671038259598724</v>
      </c>
      <c r="AI31">
        <v>0</v>
      </c>
      <c r="AJ31">
        <v>0</v>
      </c>
      <c r="AK31">
        <v>22.907746719621755</v>
      </c>
      <c r="AL31">
        <v>18.442430599999998</v>
      </c>
      <c r="AM31">
        <v>6.7114656381095275</v>
      </c>
      <c r="AN31">
        <v>0</v>
      </c>
      <c r="AO31">
        <v>0</v>
      </c>
      <c r="AP31">
        <v>0</v>
      </c>
      <c r="AQ31">
        <v>31.925040839999998</v>
      </c>
      <c r="AR31">
        <v>14.535847299999995</v>
      </c>
      <c r="AS31">
        <v>13.139982712161761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1170.3108010427386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482.53339318932655</v>
      </c>
      <c r="L32">
        <v>6.7699426149607973</v>
      </c>
      <c r="M32">
        <v>54.962772606886119</v>
      </c>
      <c r="N32">
        <v>42.277882925410346</v>
      </c>
      <c r="O32">
        <v>70.872761191921725</v>
      </c>
      <c r="P32">
        <v>26.62054737881375</v>
      </c>
      <c r="Q32">
        <v>4.6318899348739491</v>
      </c>
      <c r="R32">
        <v>18.006146299268295</v>
      </c>
      <c r="S32">
        <v>11.207714451767785</v>
      </c>
      <c r="T32">
        <v>0</v>
      </c>
      <c r="U32">
        <v>60.060087505617972</v>
      </c>
      <c r="V32">
        <v>8.7982048877805479</v>
      </c>
      <c r="W32">
        <v>19.704690421122997</v>
      </c>
      <c r="X32">
        <v>62.648949904311245</v>
      </c>
      <c r="Y32">
        <v>0</v>
      </c>
      <c r="Z32">
        <v>8.3079326246363614</v>
      </c>
      <c r="AA32">
        <v>17.902210089873421</v>
      </c>
      <c r="AB32">
        <v>16.778664534433602</v>
      </c>
      <c r="AC32">
        <v>8.2208153132558497</v>
      </c>
      <c r="AD32">
        <v>15.520981148675249</v>
      </c>
      <c r="AE32">
        <v>20.996260346843336</v>
      </c>
      <c r="AF32">
        <v>23.794002000000006</v>
      </c>
      <c r="AG32">
        <v>28.493077214800007</v>
      </c>
      <c r="AH32">
        <v>49.671038259598724</v>
      </c>
      <c r="AI32">
        <v>0</v>
      </c>
      <c r="AJ32">
        <v>0</v>
      </c>
      <c r="AK32">
        <v>22.907746719621755</v>
      </c>
      <c r="AL32">
        <v>18.442430599999998</v>
      </c>
      <c r="AM32">
        <v>6.7114656381095275</v>
      </c>
      <c r="AN32">
        <v>0</v>
      </c>
      <c r="AO32">
        <v>0</v>
      </c>
      <c r="AP32">
        <v>0</v>
      </c>
      <c r="AQ32">
        <v>31.925040839999998</v>
      </c>
      <c r="AR32">
        <v>14.535847299999995</v>
      </c>
      <c r="AS32">
        <v>13.139982712161761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1166.4424786540717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482.53339318932655</v>
      </c>
      <c r="L33">
        <v>6.7699426149607973</v>
      </c>
      <c r="M33">
        <v>54.962772606886119</v>
      </c>
      <c r="N33">
        <v>42.277882925410346</v>
      </c>
      <c r="O33">
        <v>70.872761191921725</v>
      </c>
      <c r="P33">
        <v>26.62054737881375</v>
      </c>
      <c r="Q33">
        <v>4.6318899348739491</v>
      </c>
      <c r="R33">
        <v>18.005764012366036</v>
      </c>
      <c r="S33">
        <v>11.207714451767785</v>
      </c>
      <c r="T33">
        <v>0</v>
      </c>
      <c r="U33">
        <v>60.060087505617972</v>
      </c>
      <c r="V33">
        <v>8.7982048877805479</v>
      </c>
      <c r="W33">
        <v>19.704690421122997</v>
      </c>
      <c r="X33">
        <v>62.648949904311245</v>
      </c>
      <c r="Y33">
        <v>0</v>
      </c>
      <c r="Z33">
        <v>8.3079326246363614</v>
      </c>
      <c r="AA33">
        <v>17.902210089873421</v>
      </c>
      <c r="AB33">
        <v>16.778664534433602</v>
      </c>
      <c r="AC33">
        <v>8.2208153132558497</v>
      </c>
      <c r="AD33">
        <v>11.640735751703257</v>
      </c>
      <c r="AE33">
        <v>20.996260346843336</v>
      </c>
      <c r="AF33">
        <v>23.794002000000006</v>
      </c>
      <c r="AG33">
        <v>28.493077214800007</v>
      </c>
      <c r="AH33">
        <v>39.736830344160495</v>
      </c>
      <c r="AI33">
        <v>0</v>
      </c>
      <c r="AJ33">
        <v>0</v>
      </c>
      <c r="AK33">
        <v>22.907746719621755</v>
      </c>
      <c r="AL33">
        <v>25.148768999999998</v>
      </c>
      <c r="AM33">
        <v>6.7114656381095275</v>
      </c>
      <c r="AN33">
        <v>0</v>
      </c>
      <c r="AO33">
        <v>0</v>
      </c>
      <c r="AP33">
        <v>0</v>
      </c>
      <c r="AQ33">
        <v>31.925040839999998</v>
      </c>
      <c r="AR33">
        <v>17.349237099999993</v>
      </c>
      <c r="AS33">
        <v>13.139982712161761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1162.1473712547593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459.32670068237468</v>
      </c>
      <c r="L34">
        <v>6.7699426149607973</v>
      </c>
      <c r="M34">
        <v>54.962772606886119</v>
      </c>
      <c r="N34">
        <v>42.277882925410346</v>
      </c>
      <c r="O34">
        <v>70.872761191921725</v>
      </c>
      <c r="P34">
        <v>26.62054737881375</v>
      </c>
      <c r="Q34">
        <v>4.6318899348739491</v>
      </c>
      <c r="R34">
        <v>18.005764012366036</v>
      </c>
      <c r="S34">
        <v>11.207714451767785</v>
      </c>
      <c r="T34">
        <v>0</v>
      </c>
      <c r="U34">
        <v>60.060087505617972</v>
      </c>
      <c r="V34">
        <v>8.7982048877805479</v>
      </c>
      <c r="W34">
        <v>19.704690421122997</v>
      </c>
      <c r="X34">
        <v>62.648949904311245</v>
      </c>
      <c r="Y34">
        <v>0</v>
      </c>
      <c r="Z34">
        <v>2.7693110212727263</v>
      </c>
      <c r="AA34">
        <v>17.902210089873421</v>
      </c>
      <c r="AB34">
        <v>11.185776209902471</v>
      </c>
      <c r="AC34">
        <v>8.2208153132558497</v>
      </c>
      <c r="AD34">
        <v>7.7515137252081772</v>
      </c>
      <c r="AE34">
        <v>13.99750689789556</v>
      </c>
      <c r="AF34">
        <v>11.897001000000003</v>
      </c>
      <c r="AG34">
        <v>28.493077214800007</v>
      </c>
      <c r="AH34">
        <v>39.736830344160495</v>
      </c>
      <c r="AI34">
        <v>0</v>
      </c>
      <c r="AJ34">
        <v>0</v>
      </c>
      <c r="AK34">
        <v>22.907746719621755</v>
      </c>
      <c r="AL34">
        <v>25.148768999999998</v>
      </c>
      <c r="AM34">
        <v>6.7114656381095275</v>
      </c>
      <c r="AN34">
        <v>0</v>
      </c>
      <c r="AO34">
        <v>0</v>
      </c>
      <c r="AP34">
        <v>0</v>
      </c>
      <c r="AQ34">
        <v>31.925040839999998</v>
      </c>
      <c r="AR34">
        <v>17.349237099999993</v>
      </c>
      <c r="AS34">
        <v>13.139982712161761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1105.0241923444696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435.15085852825678</v>
      </c>
      <c r="L35">
        <v>6.7699426149607973</v>
      </c>
      <c r="M35">
        <v>54.962772606886119</v>
      </c>
      <c r="N35">
        <v>42.277882925410346</v>
      </c>
      <c r="O35">
        <v>70.872761191921725</v>
      </c>
      <c r="P35">
        <v>26.62054737881375</v>
      </c>
      <c r="Q35">
        <v>4.6318899348739491</v>
      </c>
      <c r="R35">
        <v>18.005764012366036</v>
      </c>
      <c r="S35">
        <v>11.207714451767785</v>
      </c>
      <c r="T35">
        <v>0</v>
      </c>
      <c r="U35">
        <v>60.060087505617972</v>
      </c>
      <c r="V35">
        <v>8.7982048877805479</v>
      </c>
      <c r="W35">
        <v>19.704690421122997</v>
      </c>
      <c r="X35">
        <v>62.648949904311245</v>
      </c>
      <c r="Y35">
        <v>0</v>
      </c>
      <c r="Z35">
        <v>2.7693110212727263</v>
      </c>
      <c r="AA35">
        <v>17.902210089873421</v>
      </c>
      <c r="AB35">
        <v>11.185776209902471</v>
      </c>
      <c r="AC35">
        <v>8.2208153132558497</v>
      </c>
      <c r="AD35">
        <v>3.8712683282361851</v>
      </c>
      <c r="AE35">
        <v>6.9987534489477801</v>
      </c>
      <c r="AF35">
        <v>5.9485005000000015</v>
      </c>
      <c r="AG35">
        <v>28.493077214800007</v>
      </c>
      <c r="AH35">
        <v>25.740456959999996</v>
      </c>
      <c r="AI35">
        <v>0</v>
      </c>
      <c r="AJ35">
        <v>0</v>
      </c>
      <c r="AK35">
        <v>22.907746719621755</v>
      </c>
      <c r="AL35">
        <v>25.148768999999998</v>
      </c>
      <c r="AM35">
        <v>6.7114656381095275</v>
      </c>
      <c r="AN35">
        <v>0</v>
      </c>
      <c r="AO35">
        <v>0</v>
      </c>
      <c r="AP35">
        <v>0</v>
      </c>
      <c r="AQ35">
        <v>31.925040839999998</v>
      </c>
      <c r="AR35">
        <v>14.535847299999995</v>
      </c>
      <c r="AS35">
        <v>13.139982712161761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1047.2110876602715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435.15085852825678</v>
      </c>
      <c r="L36">
        <v>6.7699426149607973</v>
      </c>
      <c r="M36">
        <v>54.962772606886119</v>
      </c>
      <c r="N36">
        <v>42.277882925410346</v>
      </c>
      <c r="O36">
        <v>70.872761191921725</v>
      </c>
      <c r="P36">
        <v>26.62054737881375</v>
      </c>
      <c r="Q36">
        <v>4.6318899348739491</v>
      </c>
      <c r="R36">
        <v>18.005764012366036</v>
      </c>
      <c r="S36">
        <v>11.207714451767785</v>
      </c>
      <c r="T36">
        <v>0</v>
      </c>
      <c r="U36">
        <v>60.060087505617972</v>
      </c>
      <c r="V36">
        <v>8.7982048877805479</v>
      </c>
      <c r="W36">
        <v>19.704690421122997</v>
      </c>
      <c r="X36">
        <v>62.648949904311245</v>
      </c>
      <c r="Y36">
        <v>0</v>
      </c>
      <c r="Z36">
        <v>2.7693110212727263</v>
      </c>
      <c r="AA36">
        <v>17.902210089873421</v>
      </c>
      <c r="AB36">
        <v>11.185776209902471</v>
      </c>
      <c r="AC36">
        <v>8.2208153132558497</v>
      </c>
      <c r="AD36">
        <v>0</v>
      </c>
      <c r="AE36">
        <v>6.9987534489477801</v>
      </c>
      <c r="AF36">
        <v>5.9485005000000015</v>
      </c>
      <c r="AG36">
        <v>28.493077214800007</v>
      </c>
      <c r="AH36">
        <v>25.740456959999996</v>
      </c>
      <c r="AI36">
        <v>0</v>
      </c>
      <c r="AJ36">
        <v>0</v>
      </c>
      <c r="AK36">
        <v>22.907746719621755</v>
      </c>
      <c r="AL36">
        <v>25.148768999999998</v>
      </c>
      <c r="AM36">
        <v>6.7114656381095275</v>
      </c>
      <c r="AN36">
        <v>0</v>
      </c>
      <c r="AO36">
        <v>0</v>
      </c>
      <c r="AP36">
        <v>0</v>
      </c>
      <c r="AQ36">
        <v>31.925040839999998</v>
      </c>
      <c r="AR36">
        <v>14.535847299999995</v>
      </c>
      <c r="AS36">
        <v>13.139982712161761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1043.3398193320352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435.15085852825678</v>
      </c>
      <c r="L37">
        <v>6.7699426149607973</v>
      </c>
      <c r="M37">
        <v>54.962772606886119</v>
      </c>
      <c r="N37">
        <v>42.277882925410346</v>
      </c>
      <c r="O37">
        <v>70.872761191921725</v>
      </c>
      <c r="P37">
        <v>26.62054737881375</v>
      </c>
      <c r="Q37">
        <v>4.6318899348739491</v>
      </c>
      <c r="R37">
        <v>18.005764012366036</v>
      </c>
      <c r="S37">
        <v>11.207714451767785</v>
      </c>
      <c r="T37">
        <v>0</v>
      </c>
      <c r="U37">
        <v>60.060087505617972</v>
      </c>
      <c r="V37">
        <v>8.7982048877805479</v>
      </c>
      <c r="W37">
        <v>19.704690421122997</v>
      </c>
      <c r="X37">
        <v>62.648949904311245</v>
      </c>
      <c r="Y37">
        <v>0</v>
      </c>
      <c r="Z37">
        <v>2.7693110212727263</v>
      </c>
      <c r="AA37">
        <v>17.73376443037975</v>
      </c>
      <c r="AB37">
        <v>11.185776209902471</v>
      </c>
      <c r="AC37">
        <v>8.2208153132558497</v>
      </c>
      <c r="AD37">
        <v>0</v>
      </c>
      <c r="AE37">
        <v>6.9987534489477801</v>
      </c>
      <c r="AF37">
        <v>5.9485005000000015</v>
      </c>
      <c r="AG37">
        <v>28.493077214800007</v>
      </c>
      <c r="AH37">
        <v>16.087785599999997</v>
      </c>
      <c r="AI37">
        <v>0</v>
      </c>
      <c r="AJ37">
        <v>0</v>
      </c>
      <c r="AK37">
        <v>22.907746719621755</v>
      </c>
      <c r="AL37">
        <v>25.148768999999998</v>
      </c>
      <c r="AM37">
        <v>6.7114656381095275</v>
      </c>
      <c r="AN37">
        <v>0</v>
      </c>
      <c r="AO37">
        <v>0</v>
      </c>
      <c r="AP37">
        <v>0</v>
      </c>
      <c r="AQ37">
        <v>23.943780629999996</v>
      </c>
      <c r="AR37">
        <v>14.535847299999995</v>
      </c>
      <c r="AS37">
        <v>13.139982712161761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1025.5374421025417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435.15085852825678</v>
      </c>
      <c r="L38">
        <v>6.7699426149607973</v>
      </c>
      <c r="M38">
        <v>54.962772606886119</v>
      </c>
      <c r="N38">
        <v>42.277882925410346</v>
      </c>
      <c r="O38">
        <v>70.872761191921725</v>
      </c>
      <c r="P38">
        <v>26.62054737881375</v>
      </c>
      <c r="Q38">
        <v>4.6318899348739491</v>
      </c>
      <c r="R38">
        <v>18.005764012366036</v>
      </c>
      <c r="S38">
        <v>11.207714451767785</v>
      </c>
      <c r="T38">
        <v>0</v>
      </c>
      <c r="U38">
        <v>60.060087505617972</v>
      </c>
      <c r="V38">
        <v>8.7982048877805479</v>
      </c>
      <c r="W38">
        <v>19.704690421122997</v>
      </c>
      <c r="X38">
        <v>62.648949904311245</v>
      </c>
      <c r="Y38">
        <v>0</v>
      </c>
      <c r="Z38">
        <v>2.7693110212727263</v>
      </c>
      <c r="AA38">
        <v>15.099705000000002</v>
      </c>
      <c r="AB38">
        <v>11.185776209902471</v>
      </c>
      <c r="AC38">
        <v>8.2208153132558497</v>
      </c>
      <c r="AD38">
        <v>0</v>
      </c>
      <c r="AE38">
        <v>6.9987534489477801</v>
      </c>
      <c r="AF38">
        <v>5.9485005000000015</v>
      </c>
      <c r="AG38">
        <v>28.493077214800007</v>
      </c>
      <c r="AH38">
        <v>9.9342074762407595</v>
      </c>
      <c r="AI38">
        <v>0</v>
      </c>
      <c r="AJ38">
        <v>0</v>
      </c>
      <c r="AK38">
        <v>22.907746719621755</v>
      </c>
      <c r="AL38">
        <v>25.148768999999998</v>
      </c>
      <c r="AM38">
        <v>6.7114656381095275</v>
      </c>
      <c r="AN38">
        <v>0</v>
      </c>
      <c r="AO38">
        <v>0</v>
      </c>
      <c r="AP38">
        <v>0</v>
      </c>
      <c r="AQ38">
        <v>23.943780629999996</v>
      </c>
      <c r="AR38">
        <v>14.535847299999995</v>
      </c>
      <c r="AS38">
        <v>13.139982712161761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1016.7498045484027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415.81085161661315</v>
      </c>
      <c r="L39">
        <v>6.7699426149607973</v>
      </c>
      <c r="M39">
        <v>54.962772606886119</v>
      </c>
      <c r="N39">
        <v>42.277882925410346</v>
      </c>
      <c r="O39">
        <v>70.872761191921725</v>
      </c>
      <c r="P39">
        <v>26.62054737881375</v>
      </c>
      <c r="Q39">
        <v>4.6318899348739491</v>
      </c>
      <c r="R39">
        <v>18.005764012366036</v>
      </c>
      <c r="S39">
        <v>11.207714451767785</v>
      </c>
      <c r="T39">
        <v>0</v>
      </c>
      <c r="U39">
        <v>60.060087505617972</v>
      </c>
      <c r="V39">
        <v>8.7982048877805479</v>
      </c>
      <c r="W39">
        <v>19.704690421122997</v>
      </c>
      <c r="X39">
        <v>62.648949904311245</v>
      </c>
      <c r="Y39">
        <v>0</v>
      </c>
      <c r="Z39">
        <v>2.7693110212727263</v>
      </c>
      <c r="AA39">
        <v>11.934806726582281</v>
      </c>
      <c r="AB39">
        <v>11.185776209902471</v>
      </c>
      <c r="AC39">
        <v>8.2208153132558497</v>
      </c>
      <c r="AD39">
        <v>0</v>
      </c>
      <c r="AE39">
        <v>6.9987534489477801</v>
      </c>
      <c r="AF39">
        <v>5.9485005000000015</v>
      </c>
      <c r="AG39">
        <v>28.493077214800007</v>
      </c>
      <c r="AH39">
        <v>8.0438927999999983</v>
      </c>
      <c r="AI39">
        <v>0</v>
      </c>
      <c r="AJ39">
        <v>0</v>
      </c>
      <c r="AK39">
        <v>22.907746719621755</v>
      </c>
      <c r="AL39">
        <v>18.442430599999998</v>
      </c>
      <c r="AM39">
        <v>6.7114656381095275</v>
      </c>
      <c r="AN39">
        <v>0</v>
      </c>
      <c r="AO39">
        <v>0</v>
      </c>
      <c r="AP39">
        <v>0.10880664830157415</v>
      </c>
      <c r="AQ39">
        <v>23.943780629999996</v>
      </c>
      <c r="AR39">
        <v>14.535847299999995</v>
      </c>
      <c r="AS39">
        <v>13.139982712161761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985.75705293540216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415.81085161661315</v>
      </c>
      <c r="L40">
        <v>6.7699426149607973</v>
      </c>
      <c r="M40">
        <v>54.962772606886119</v>
      </c>
      <c r="N40">
        <v>42.277882925410346</v>
      </c>
      <c r="O40">
        <v>70.872761191921725</v>
      </c>
      <c r="P40">
        <v>26.62054737881375</v>
      </c>
      <c r="Q40">
        <v>4.6318899348739491</v>
      </c>
      <c r="R40">
        <v>18.005764012366036</v>
      </c>
      <c r="S40">
        <v>11.207714451767785</v>
      </c>
      <c r="T40">
        <v>0</v>
      </c>
      <c r="U40">
        <v>60.060087505617972</v>
      </c>
      <c r="V40">
        <v>8.7982048877805479</v>
      </c>
      <c r="W40">
        <v>19.704690421122997</v>
      </c>
      <c r="X40">
        <v>62.648949904311245</v>
      </c>
      <c r="Y40">
        <v>0</v>
      </c>
      <c r="Z40">
        <v>2.7693110212727263</v>
      </c>
      <c r="AA40">
        <v>11.934806726582281</v>
      </c>
      <c r="AB40">
        <v>11.185776209902471</v>
      </c>
      <c r="AC40">
        <v>8.2208153132558497</v>
      </c>
      <c r="AD40">
        <v>0</v>
      </c>
      <c r="AE40">
        <v>6.9987534489477801</v>
      </c>
      <c r="AF40">
        <v>5.9485005000000015</v>
      </c>
      <c r="AG40">
        <v>28.493077214800007</v>
      </c>
      <c r="AH40">
        <v>0</v>
      </c>
      <c r="AI40">
        <v>0</v>
      </c>
      <c r="AJ40">
        <v>0</v>
      </c>
      <c r="AK40">
        <v>22.907746719621755</v>
      </c>
      <c r="AL40">
        <v>18.442430599999998</v>
      </c>
      <c r="AM40">
        <v>6.7114656381095275</v>
      </c>
      <c r="AN40">
        <v>0</v>
      </c>
      <c r="AO40">
        <v>0</v>
      </c>
      <c r="AP40">
        <v>0.10880664830157415</v>
      </c>
      <c r="AQ40">
        <v>15.962520419999999</v>
      </c>
      <c r="AR40">
        <v>14.535847299999995</v>
      </c>
      <c r="AS40">
        <v>13.139982712161761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969.73189992540222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406.14084795952783</v>
      </c>
      <c r="L41">
        <v>6.7699426149607973</v>
      </c>
      <c r="M41">
        <v>54.962772606886119</v>
      </c>
      <c r="N41">
        <v>42.277882925410346</v>
      </c>
      <c r="O41">
        <v>70.872761191921725</v>
      </c>
      <c r="P41">
        <v>26.62054737881375</v>
      </c>
      <c r="Q41">
        <v>4.6318899348739491</v>
      </c>
      <c r="R41">
        <v>18.005764012366036</v>
      </c>
      <c r="S41">
        <v>11.207714451767785</v>
      </c>
      <c r="T41">
        <v>0</v>
      </c>
      <c r="U41">
        <v>60.060087505617972</v>
      </c>
      <c r="V41">
        <v>8.7982048877805479</v>
      </c>
      <c r="W41">
        <v>19.704690421122997</v>
      </c>
      <c r="X41">
        <v>62.648949904311245</v>
      </c>
      <c r="Y41">
        <v>0</v>
      </c>
      <c r="Z41">
        <v>2.7693110212727263</v>
      </c>
      <c r="AA41">
        <v>11.934806726582281</v>
      </c>
      <c r="AB41">
        <v>11.185776209902471</v>
      </c>
      <c r="AC41">
        <v>4.1104074370190036</v>
      </c>
      <c r="AD41">
        <v>0</v>
      </c>
      <c r="AE41">
        <v>6.9987534489477801</v>
      </c>
      <c r="AF41">
        <v>5.9485005000000015</v>
      </c>
      <c r="AG41">
        <v>28.493077214800007</v>
      </c>
      <c r="AH41">
        <v>0</v>
      </c>
      <c r="AI41">
        <v>0</v>
      </c>
      <c r="AJ41">
        <v>0</v>
      </c>
      <c r="AK41">
        <v>22.907746719621755</v>
      </c>
      <c r="AL41">
        <v>18.442430599999998</v>
      </c>
      <c r="AM41">
        <v>6.7114656381095275</v>
      </c>
      <c r="AN41">
        <v>0</v>
      </c>
      <c r="AO41">
        <v>0</v>
      </c>
      <c r="AP41">
        <v>0.10880664830157415</v>
      </c>
      <c r="AQ41">
        <v>15.962520419999999</v>
      </c>
      <c r="AR41">
        <v>14.535847299999995</v>
      </c>
      <c r="AS41">
        <v>13.139982712161761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955.95148839207991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386.80084020218055</v>
      </c>
      <c r="L42">
        <v>6.769925256688623</v>
      </c>
      <c r="M42">
        <v>54.962772606886119</v>
      </c>
      <c r="N42">
        <v>42.277882925410346</v>
      </c>
      <c r="O42">
        <v>70.872761191921725</v>
      </c>
      <c r="P42">
        <v>26.62054737881375</v>
      </c>
      <c r="Q42">
        <v>4.6318899348739491</v>
      </c>
      <c r="R42">
        <v>18.005764012366036</v>
      </c>
      <c r="S42">
        <v>11.207714451767785</v>
      </c>
      <c r="T42">
        <v>0</v>
      </c>
      <c r="U42">
        <v>60.060087505617972</v>
      </c>
      <c r="V42">
        <v>8.7982048877805479</v>
      </c>
      <c r="W42">
        <v>19.704690421122997</v>
      </c>
      <c r="X42">
        <v>62.648949904311245</v>
      </c>
      <c r="Y42">
        <v>0</v>
      </c>
      <c r="Z42">
        <v>2.7693110212727263</v>
      </c>
      <c r="AA42">
        <v>5.9674033632911403</v>
      </c>
      <c r="AB42">
        <v>11.185776209902471</v>
      </c>
      <c r="AC42">
        <v>4.1104074370190036</v>
      </c>
      <c r="AD42">
        <v>0</v>
      </c>
      <c r="AE42">
        <v>6.9987534489477801</v>
      </c>
      <c r="AF42">
        <v>5.9485005000000015</v>
      </c>
      <c r="AG42">
        <v>28.493077214800007</v>
      </c>
      <c r="AH42">
        <v>0</v>
      </c>
      <c r="AI42">
        <v>0</v>
      </c>
      <c r="AJ42">
        <v>0</v>
      </c>
      <c r="AK42">
        <v>22.907746719621755</v>
      </c>
      <c r="AL42">
        <v>18.442430599999998</v>
      </c>
      <c r="AM42">
        <v>6.7114656381095275</v>
      </c>
      <c r="AN42">
        <v>0</v>
      </c>
      <c r="AO42">
        <v>0</v>
      </c>
      <c r="AP42">
        <v>0.10880664830157415</v>
      </c>
      <c r="AQ42">
        <v>7.9812602099999994</v>
      </c>
      <c r="AR42">
        <v>14.535847299999995</v>
      </c>
      <c r="AS42">
        <v>13.139982712161761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922.66279970316941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357.79082731529451</v>
      </c>
      <c r="L43">
        <v>6.769925256688623</v>
      </c>
      <c r="M43">
        <v>54.962772606886119</v>
      </c>
      <c r="N43">
        <v>42.277882925410346</v>
      </c>
      <c r="O43">
        <v>70.872761191921725</v>
      </c>
      <c r="P43">
        <v>26.62054737881375</v>
      </c>
      <c r="Q43">
        <v>4.6318899348739491</v>
      </c>
      <c r="R43">
        <v>18.005764012366036</v>
      </c>
      <c r="S43">
        <v>11.207714451767785</v>
      </c>
      <c r="T43">
        <v>0</v>
      </c>
      <c r="U43">
        <v>60.060087505617972</v>
      </c>
      <c r="V43">
        <v>8.7982048877805479</v>
      </c>
      <c r="W43">
        <v>19.704690421122997</v>
      </c>
      <c r="X43">
        <v>62.648949904311245</v>
      </c>
      <c r="Y43">
        <v>0</v>
      </c>
      <c r="Z43">
        <v>2.7693110212727263</v>
      </c>
      <c r="AA43">
        <v>5.9674033632911403</v>
      </c>
      <c r="AB43">
        <v>5.592888324531132</v>
      </c>
      <c r="AC43">
        <v>4.1104074370190036</v>
      </c>
      <c r="AD43">
        <v>0</v>
      </c>
      <c r="AE43">
        <v>6.9987534489477801</v>
      </c>
      <c r="AF43">
        <v>5.9485005000000015</v>
      </c>
      <c r="AG43">
        <v>28.493077214800007</v>
      </c>
      <c r="AH43">
        <v>0</v>
      </c>
      <c r="AI43">
        <v>0</v>
      </c>
      <c r="AJ43">
        <v>0</v>
      </c>
      <c r="AK43">
        <v>22.907746719621755</v>
      </c>
      <c r="AL43">
        <v>18.442430599999998</v>
      </c>
      <c r="AM43">
        <v>6.7114656381095275</v>
      </c>
      <c r="AN43">
        <v>0</v>
      </c>
      <c r="AO43">
        <v>0</v>
      </c>
      <c r="AP43">
        <v>0.38082392783761393</v>
      </c>
      <c r="AQ43">
        <v>7.9812602099999994</v>
      </c>
      <c r="AR43">
        <v>17.349237099999993</v>
      </c>
      <c r="AS43">
        <v>13.139982712161761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891.14530601044805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309.44080169797218</v>
      </c>
      <c r="L44">
        <v>6.769925256688623</v>
      </c>
      <c r="M44">
        <v>54.962772606886119</v>
      </c>
      <c r="N44">
        <v>42.277882925410346</v>
      </c>
      <c r="O44">
        <v>70.872761191921725</v>
      </c>
      <c r="P44">
        <v>26.62054737881375</v>
      </c>
      <c r="Q44">
        <v>4.6318899348739491</v>
      </c>
      <c r="R44">
        <v>18.005764012366036</v>
      </c>
      <c r="S44">
        <v>11.207714451767785</v>
      </c>
      <c r="T44">
        <v>0</v>
      </c>
      <c r="U44">
        <v>60.060087505617972</v>
      </c>
      <c r="V44">
        <v>8.7982048877805479</v>
      </c>
      <c r="W44">
        <v>19.704690421122997</v>
      </c>
      <c r="X44">
        <v>62.648949904311245</v>
      </c>
      <c r="Y44">
        <v>0</v>
      </c>
      <c r="Z44">
        <v>5.5386216033636346</v>
      </c>
      <c r="AA44">
        <v>0</v>
      </c>
      <c r="AB44">
        <v>5.592888324531132</v>
      </c>
      <c r="AC44">
        <v>4.1104074370190036</v>
      </c>
      <c r="AD44">
        <v>0</v>
      </c>
      <c r="AE44">
        <v>6.9987534489477801</v>
      </c>
      <c r="AF44">
        <v>5.9485005000000015</v>
      </c>
      <c r="AG44">
        <v>28.493077214800007</v>
      </c>
      <c r="AH44">
        <v>0</v>
      </c>
      <c r="AI44">
        <v>0</v>
      </c>
      <c r="AJ44">
        <v>0</v>
      </c>
      <c r="AK44">
        <v>22.907746719621755</v>
      </c>
      <c r="AL44">
        <v>18.442430599999998</v>
      </c>
      <c r="AM44">
        <v>6.7114656381095275</v>
      </c>
      <c r="AN44">
        <v>0</v>
      </c>
      <c r="AO44">
        <v>0</v>
      </c>
      <c r="AP44">
        <v>0.27201727953603977</v>
      </c>
      <c r="AQ44">
        <v>0</v>
      </c>
      <c r="AR44">
        <v>17.349237099999993</v>
      </c>
      <c r="AS44">
        <v>13.139982712161761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831.50712075362389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309.44080169797218</v>
      </c>
      <c r="L45">
        <v>6.769925256688623</v>
      </c>
      <c r="M45">
        <v>54.962772606886119</v>
      </c>
      <c r="N45">
        <v>42.277882925410346</v>
      </c>
      <c r="O45">
        <v>70.872761191921725</v>
      </c>
      <c r="P45">
        <v>26.62054737881375</v>
      </c>
      <c r="Q45">
        <v>4.6318899348739491</v>
      </c>
      <c r="R45">
        <v>18.005764012366036</v>
      </c>
      <c r="S45">
        <v>11.207714451767785</v>
      </c>
      <c r="T45">
        <v>0</v>
      </c>
      <c r="U45">
        <v>60.060087505617972</v>
      </c>
      <c r="V45">
        <v>8.7982048877805479</v>
      </c>
      <c r="W45">
        <v>19.704690421122997</v>
      </c>
      <c r="X45">
        <v>62.648949904311245</v>
      </c>
      <c r="Y45">
        <v>0</v>
      </c>
      <c r="Z45">
        <v>5.5386216033636346</v>
      </c>
      <c r="AA45">
        <v>0</v>
      </c>
      <c r="AB45">
        <v>5.592888324531132</v>
      </c>
      <c r="AC45">
        <v>0</v>
      </c>
      <c r="AD45">
        <v>0</v>
      </c>
      <c r="AE45">
        <v>6.9987534489477801</v>
      </c>
      <c r="AF45">
        <v>5.9485005000000015</v>
      </c>
      <c r="AG45">
        <v>28.493077214800007</v>
      </c>
      <c r="AH45">
        <v>0</v>
      </c>
      <c r="AI45">
        <v>0</v>
      </c>
      <c r="AJ45">
        <v>0</v>
      </c>
      <c r="AK45">
        <v>22.907746719621755</v>
      </c>
      <c r="AL45">
        <v>19.280722899999997</v>
      </c>
      <c r="AM45">
        <v>6.7114656381095275</v>
      </c>
      <c r="AN45">
        <v>0</v>
      </c>
      <c r="AO45">
        <v>0</v>
      </c>
      <c r="AP45">
        <v>2.8289772477216233</v>
      </c>
      <c r="AQ45">
        <v>0</v>
      </c>
      <c r="AR45">
        <v>15.004745599999994</v>
      </c>
      <c r="AS45">
        <v>13.139982712161761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828.44747408479043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270.76077628714785</v>
      </c>
      <c r="L46">
        <v>6.769925256688623</v>
      </c>
      <c r="M46">
        <v>54.962772606886119</v>
      </c>
      <c r="N46">
        <v>42.277882925410346</v>
      </c>
      <c r="O46">
        <v>70.872761191921725</v>
      </c>
      <c r="P46">
        <v>26.62054737881375</v>
      </c>
      <c r="Q46">
        <v>4.6318899348739491</v>
      </c>
      <c r="R46">
        <v>18.005764012366036</v>
      </c>
      <c r="S46">
        <v>11.207714451767785</v>
      </c>
      <c r="T46">
        <v>0</v>
      </c>
      <c r="U46">
        <v>60.060087505617972</v>
      </c>
      <c r="V46">
        <v>8.7982048877805479</v>
      </c>
      <c r="W46">
        <v>19.704690421122997</v>
      </c>
      <c r="X46">
        <v>62.648949904311245</v>
      </c>
      <c r="Y46">
        <v>0</v>
      </c>
      <c r="Z46">
        <v>5.5386216033636346</v>
      </c>
      <c r="AA46">
        <v>0</v>
      </c>
      <c r="AB46">
        <v>5.592888324531132</v>
      </c>
      <c r="AC46">
        <v>0</v>
      </c>
      <c r="AD46">
        <v>0</v>
      </c>
      <c r="AE46">
        <v>6.9987534489477801</v>
      </c>
      <c r="AF46">
        <v>5.9485005000000015</v>
      </c>
      <c r="AG46">
        <v>28.493077214800007</v>
      </c>
      <c r="AH46">
        <v>0</v>
      </c>
      <c r="AI46">
        <v>0</v>
      </c>
      <c r="AJ46">
        <v>0</v>
      </c>
      <c r="AK46">
        <v>22.907746719621755</v>
      </c>
      <c r="AL46">
        <v>19.280722899999997</v>
      </c>
      <c r="AM46">
        <v>6.7114656381095275</v>
      </c>
      <c r="AN46">
        <v>0</v>
      </c>
      <c r="AO46">
        <v>0</v>
      </c>
      <c r="AP46">
        <v>2.8289772477216233</v>
      </c>
      <c r="AQ46">
        <v>0</v>
      </c>
      <c r="AR46">
        <v>15.004745599999994</v>
      </c>
      <c r="AS46">
        <v>13.139982712161761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789.76744867396621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270.76077628714785</v>
      </c>
      <c r="L47">
        <v>6.769925256688623</v>
      </c>
      <c r="M47">
        <v>54.962772606886119</v>
      </c>
      <c r="N47">
        <v>42.277882925410346</v>
      </c>
      <c r="O47">
        <v>70.872761191921725</v>
      </c>
      <c r="P47">
        <v>26.62054737881375</v>
      </c>
      <c r="Q47">
        <v>4.6318899348739491</v>
      </c>
      <c r="R47">
        <v>18.005764012366036</v>
      </c>
      <c r="S47">
        <v>11.207714451767785</v>
      </c>
      <c r="T47">
        <v>0</v>
      </c>
      <c r="U47">
        <v>60.060087505617972</v>
      </c>
      <c r="V47">
        <v>8.7982048877805479</v>
      </c>
      <c r="W47">
        <v>19.704690421122997</v>
      </c>
      <c r="X47">
        <v>62.648949904311245</v>
      </c>
      <c r="Y47">
        <v>0</v>
      </c>
      <c r="Z47">
        <v>5.5386216033636346</v>
      </c>
      <c r="AA47">
        <v>0</v>
      </c>
      <c r="AB47">
        <v>0</v>
      </c>
      <c r="AC47">
        <v>0</v>
      </c>
      <c r="AD47">
        <v>0</v>
      </c>
      <c r="AE47">
        <v>6.9987534489477801</v>
      </c>
      <c r="AF47">
        <v>5.9485005000000015</v>
      </c>
      <c r="AG47">
        <v>28.493077214800007</v>
      </c>
      <c r="AH47">
        <v>0</v>
      </c>
      <c r="AI47">
        <v>0</v>
      </c>
      <c r="AJ47">
        <v>0</v>
      </c>
      <c r="AK47">
        <v>22.907746719621755</v>
      </c>
      <c r="AL47">
        <v>19.280722899999997</v>
      </c>
      <c r="AM47">
        <v>6.7114656381095275</v>
      </c>
      <c r="AN47">
        <v>0</v>
      </c>
      <c r="AO47">
        <v>0</v>
      </c>
      <c r="AP47">
        <v>2.8289772477216233</v>
      </c>
      <c r="AQ47">
        <v>0</v>
      </c>
      <c r="AR47">
        <v>15.004745599999994</v>
      </c>
      <c r="AS47">
        <v>13.139982712161761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784.17456034943507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270.76077628714785</v>
      </c>
      <c r="L48">
        <v>6.769925256688623</v>
      </c>
      <c r="M48">
        <v>54.962772606886119</v>
      </c>
      <c r="N48">
        <v>42.277882925410346</v>
      </c>
      <c r="O48">
        <v>70.872761191921725</v>
      </c>
      <c r="P48">
        <v>26.62054737881375</v>
      </c>
      <c r="Q48">
        <v>4.6318899348739491</v>
      </c>
      <c r="R48">
        <v>18.005764012366036</v>
      </c>
      <c r="S48">
        <v>11.207714451767785</v>
      </c>
      <c r="T48">
        <v>0</v>
      </c>
      <c r="U48">
        <v>60.060087505617972</v>
      </c>
      <c r="V48">
        <v>8.7982048877805479</v>
      </c>
      <c r="W48">
        <v>19.704690421122997</v>
      </c>
      <c r="X48">
        <v>62.648949904311245</v>
      </c>
      <c r="Y48">
        <v>0</v>
      </c>
      <c r="Z48">
        <v>5.5386216033636346</v>
      </c>
      <c r="AA48">
        <v>0</v>
      </c>
      <c r="AB48">
        <v>0</v>
      </c>
      <c r="AC48">
        <v>0</v>
      </c>
      <c r="AD48">
        <v>0</v>
      </c>
      <c r="AE48">
        <v>6.9987534489477801</v>
      </c>
      <c r="AF48">
        <v>5.9485005000000015</v>
      </c>
      <c r="AG48">
        <v>28.493077214800007</v>
      </c>
      <c r="AH48">
        <v>0</v>
      </c>
      <c r="AI48">
        <v>0</v>
      </c>
      <c r="AJ48">
        <v>0</v>
      </c>
      <c r="AK48">
        <v>22.907746719621755</v>
      </c>
      <c r="AL48">
        <v>19.280722899999997</v>
      </c>
      <c r="AM48">
        <v>6.7114656381095275</v>
      </c>
      <c r="AN48">
        <v>0</v>
      </c>
      <c r="AO48">
        <v>0</v>
      </c>
      <c r="AP48">
        <v>2.8289772477216233</v>
      </c>
      <c r="AQ48">
        <v>0</v>
      </c>
      <c r="AR48">
        <v>15.004745599999994</v>
      </c>
      <c r="AS48">
        <v>13.139982712161761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784.17456034943507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270.76077628714785</v>
      </c>
      <c r="L49">
        <v>6.769925256688623</v>
      </c>
      <c r="M49">
        <v>54.962772606886119</v>
      </c>
      <c r="N49">
        <v>42.277882925410346</v>
      </c>
      <c r="O49">
        <v>70.872761191921725</v>
      </c>
      <c r="P49">
        <v>26.62054737881375</v>
      </c>
      <c r="Q49">
        <v>4.6318899348739491</v>
      </c>
      <c r="R49">
        <v>18.005764012366036</v>
      </c>
      <c r="S49">
        <v>11.207714451767785</v>
      </c>
      <c r="T49">
        <v>0</v>
      </c>
      <c r="U49">
        <v>60.060087505617972</v>
      </c>
      <c r="V49">
        <v>8.7982048877805479</v>
      </c>
      <c r="W49">
        <v>19.704690421122997</v>
      </c>
      <c r="X49">
        <v>62.648949904311245</v>
      </c>
      <c r="Y49">
        <v>0</v>
      </c>
      <c r="Z49">
        <v>5.5386216033636346</v>
      </c>
      <c r="AA49">
        <v>0</v>
      </c>
      <c r="AB49">
        <v>0</v>
      </c>
      <c r="AC49">
        <v>0</v>
      </c>
      <c r="AD49">
        <v>0</v>
      </c>
      <c r="AE49">
        <v>6.9987534489477801</v>
      </c>
      <c r="AF49">
        <v>5.9485005000000015</v>
      </c>
      <c r="AG49">
        <v>28.493077214800007</v>
      </c>
      <c r="AH49">
        <v>0</v>
      </c>
      <c r="AI49">
        <v>0</v>
      </c>
      <c r="AJ49">
        <v>0</v>
      </c>
      <c r="AK49">
        <v>22.907746719621755</v>
      </c>
      <c r="AL49">
        <v>19.280722899999997</v>
      </c>
      <c r="AM49">
        <v>6.7114656381095275</v>
      </c>
      <c r="AN49">
        <v>0</v>
      </c>
      <c r="AO49">
        <v>0</v>
      </c>
      <c r="AP49">
        <v>2.8289772477216233</v>
      </c>
      <c r="AQ49">
        <v>0</v>
      </c>
      <c r="AR49">
        <v>15.004745599999994</v>
      </c>
      <c r="AS49">
        <v>13.139982712161761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784.17456034943507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270.76077628714785</v>
      </c>
      <c r="L50">
        <v>6.769925256688623</v>
      </c>
      <c r="M50">
        <v>54.962772606886119</v>
      </c>
      <c r="N50">
        <v>42.277882925410346</v>
      </c>
      <c r="O50">
        <v>70.872761191921725</v>
      </c>
      <c r="P50">
        <v>26.62054737881375</v>
      </c>
      <c r="Q50">
        <v>4.6318899348739491</v>
      </c>
      <c r="R50">
        <v>18.005764012366036</v>
      </c>
      <c r="S50">
        <v>11.207714451767785</v>
      </c>
      <c r="T50">
        <v>0</v>
      </c>
      <c r="U50">
        <v>60.060087505617972</v>
      </c>
      <c r="V50">
        <v>8.7982048877805479</v>
      </c>
      <c r="W50">
        <v>19.704690421122997</v>
      </c>
      <c r="X50">
        <v>62.648949904311245</v>
      </c>
      <c r="Y50">
        <v>0</v>
      </c>
      <c r="Z50">
        <v>5.5386216033636346</v>
      </c>
      <c r="AA50">
        <v>0</v>
      </c>
      <c r="AB50">
        <v>0</v>
      </c>
      <c r="AC50">
        <v>0</v>
      </c>
      <c r="AD50">
        <v>0</v>
      </c>
      <c r="AE50">
        <v>6.9987534489477801</v>
      </c>
      <c r="AF50">
        <v>5.9485005000000015</v>
      </c>
      <c r="AG50">
        <v>28.493077214800007</v>
      </c>
      <c r="AH50">
        <v>0</v>
      </c>
      <c r="AI50">
        <v>0</v>
      </c>
      <c r="AJ50">
        <v>0</v>
      </c>
      <c r="AK50">
        <v>22.907746719621755</v>
      </c>
      <c r="AL50">
        <v>19.280722899999997</v>
      </c>
      <c r="AM50">
        <v>6.7114656381095275</v>
      </c>
      <c r="AN50">
        <v>0</v>
      </c>
      <c r="AO50">
        <v>0</v>
      </c>
      <c r="AP50">
        <v>2.8289772477216233</v>
      </c>
      <c r="AQ50">
        <v>0</v>
      </c>
      <c r="AR50">
        <v>15.004745599999994</v>
      </c>
      <c r="AS50">
        <v>13.139982712161761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784.17456034943507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270.76077628714785</v>
      </c>
      <c r="L51">
        <v>6.769925256688623</v>
      </c>
      <c r="M51">
        <v>54.962772606886119</v>
      </c>
      <c r="N51">
        <v>42.277882925410346</v>
      </c>
      <c r="O51">
        <v>70.872761191921725</v>
      </c>
      <c r="P51">
        <v>26.62054737881375</v>
      </c>
      <c r="Q51">
        <v>4.6318899348739491</v>
      </c>
      <c r="R51">
        <v>18.005764012366036</v>
      </c>
      <c r="S51">
        <v>11.207714451767785</v>
      </c>
      <c r="T51">
        <v>0</v>
      </c>
      <c r="U51">
        <v>60.060087505617972</v>
      </c>
      <c r="V51">
        <v>8.7992904504504512</v>
      </c>
      <c r="W51">
        <v>19.704690421122997</v>
      </c>
      <c r="X51">
        <v>62.648949904311245</v>
      </c>
      <c r="Y51">
        <v>0</v>
      </c>
      <c r="Z51">
        <v>5.5386216033636346</v>
      </c>
      <c r="AA51">
        <v>0</v>
      </c>
      <c r="AB51">
        <v>0</v>
      </c>
      <c r="AC51">
        <v>0</v>
      </c>
      <c r="AD51">
        <v>0</v>
      </c>
      <c r="AE51">
        <v>6.9987534489477801</v>
      </c>
      <c r="AF51">
        <v>5.9485005000000015</v>
      </c>
      <c r="AG51">
        <v>28.493077214800007</v>
      </c>
      <c r="AH51">
        <v>0</v>
      </c>
      <c r="AI51">
        <v>0</v>
      </c>
      <c r="AJ51">
        <v>0</v>
      </c>
      <c r="AK51">
        <v>22.907746719621755</v>
      </c>
      <c r="AL51">
        <v>18.442430599999998</v>
      </c>
      <c r="AM51">
        <v>6.7114656381095275</v>
      </c>
      <c r="AN51">
        <v>0</v>
      </c>
      <c r="AO51">
        <v>0</v>
      </c>
      <c r="AP51">
        <v>0</v>
      </c>
      <c r="AQ51">
        <v>0</v>
      </c>
      <c r="AR51">
        <v>15.004745599999994</v>
      </c>
      <c r="AS51">
        <v>13.139982712161761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780.50837636438337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270.76077628714785</v>
      </c>
      <c r="L52">
        <v>6.769925256688623</v>
      </c>
      <c r="M52">
        <v>54.962772606886119</v>
      </c>
      <c r="N52">
        <v>42.277882925410346</v>
      </c>
      <c r="O52">
        <v>70.872761191921725</v>
      </c>
      <c r="P52">
        <v>26.62054737881375</v>
      </c>
      <c r="Q52">
        <v>4.6318899348739491</v>
      </c>
      <c r="R52">
        <v>18.005764012366036</v>
      </c>
      <c r="S52">
        <v>11.207714451767785</v>
      </c>
      <c r="T52">
        <v>0</v>
      </c>
      <c r="U52">
        <v>60.060087505617972</v>
      </c>
      <c r="V52">
        <v>8.7992904504504512</v>
      </c>
      <c r="W52">
        <v>19.704690421122997</v>
      </c>
      <c r="X52">
        <v>62.648949904311245</v>
      </c>
      <c r="Y52">
        <v>0</v>
      </c>
      <c r="Z52">
        <v>5.5386216033636346</v>
      </c>
      <c r="AA52">
        <v>0</v>
      </c>
      <c r="AB52">
        <v>0</v>
      </c>
      <c r="AC52">
        <v>0</v>
      </c>
      <c r="AD52">
        <v>0</v>
      </c>
      <c r="AE52">
        <v>6.9987534489477801</v>
      </c>
      <c r="AF52">
        <v>5.9485005000000015</v>
      </c>
      <c r="AG52">
        <v>28.493077214800007</v>
      </c>
      <c r="AH52">
        <v>0</v>
      </c>
      <c r="AI52">
        <v>0</v>
      </c>
      <c r="AJ52">
        <v>0</v>
      </c>
      <c r="AK52">
        <v>22.907746719621755</v>
      </c>
      <c r="AL52">
        <v>19.280722899999997</v>
      </c>
      <c r="AM52">
        <v>6.7114656381095275</v>
      </c>
      <c r="AN52">
        <v>0</v>
      </c>
      <c r="AO52">
        <v>0</v>
      </c>
      <c r="AP52">
        <v>0</v>
      </c>
      <c r="AQ52">
        <v>0</v>
      </c>
      <c r="AR52">
        <v>15.004745599999994</v>
      </c>
      <c r="AS52">
        <v>13.139982712161761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781.3466686643834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270.76077628714785</v>
      </c>
      <c r="L53">
        <v>3.8699424171409449</v>
      </c>
      <c r="M53">
        <v>54.962772606886119</v>
      </c>
      <c r="N53">
        <v>42.277882925410346</v>
      </c>
      <c r="O53">
        <v>70.872761191921725</v>
      </c>
      <c r="P53">
        <v>26.62054737881375</v>
      </c>
      <c r="Q53">
        <v>2.9004884210526312</v>
      </c>
      <c r="R53">
        <v>18.005764012366036</v>
      </c>
      <c r="S53">
        <v>6.7686496654033563</v>
      </c>
      <c r="T53">
        <v>0</v>
      </c>
      <c r="U53">
        <v>60.060087505617972</v>
      </c>
      <c r="V53">
        <v>8.7992904504504512</v>
      </c>
      <c r="W53">
        <v>19.704690421122997</v>
      </c>
      <c r="X53">
        <v>62.648949904311245</v>
      </c>
      <c r="Y53">
        <v>0</v>
      </c>
      <c r="Z53">
        <v>5.5386216033636346</v>
      </c>
      <c r="AA53">
        <v>0</v>
      </c>
      <c r="AB53">
        <v>0</v>
      </c>
      <c r="AC53">
        <v>0</v>
      </c>
      <c r="AD53">
        <v>0</v>
      </c>
      <c r="AE53">
        <v>6.9987534489477801</v>
      </c>
      <c r="AF53">
        <v>5.9485005000000015</v>
      </c>
      <c r="AG53">
        <v>28.493077214800007</v>
      </c>
      <c r="AH53">
        <v>0</v>
      </c>
      <c r="AI53">
        <v>0</v>
      </c>
      <c r="AJ53">
        <v>0</v>
      </c>
      <c r="AK53">
        <v>22.907746719621755</v>
      </c>
      <c r="AL53">
        <v>18.442430599999998</v>
      </c>
      <c r="AM53">
        <v>6.7114656381095275</v>
      </c>
      <c r="AN53">
        <v>0</v>
      </c>
      <c r="AO53">
        <v>0</v>
      </c>
      <c r="AP53">
        <v>0</v>
      </c>
      <c r="AQ53">
        <v>0</v>
      </c>
      <c r="AR53">
        <v>17.349237099999993</v>
      </c>
      <c r="AS53">
        <v>13.139982712161761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773.78241872464992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270.76077628714785</v>
      </c>
      <c r="L54">
        <v>3.8699424171409449</v>
      </c>
      <c r="M54">
        <v>54.962772606886119</v>
      </c>
      <c r="N54">
        <v>42.277882925410346</v>
      </c>
      <c r="O54">
        <v>70.872761191921725</v>
      </c>
      <c r="P54">
        <v>26.62054737881375</v>
      </c>
      <c r="Q54">
        <v>2.9004884210526312</v>
      </c>
      <c r="R54">
        <v>18.005764012366036</v>
      </c>
      <c r="S54">
        <v>6.7686496654033563</v>
      </c>
      <c r="T54">
        <v>0</v>
      </c>
      <c r="U54">
        <v>60.060087505617972</v>
      </c>
      <c r="V54">
        <v>8.7992904504504512</v>
      </c>
      <c r="W54">
        <v>19.704690421122997</v>
      </c>
      <c r="X54">
        <v>62.648949904311245</v>
      </c>
      <c r="Y54">
        <v>0</v>
      </c>
      <c r="Z54">
        <v>5.5386216033636346</v>
      </c>
      <c r="AA54">
        <v>0</v>
      </c>
      <c r="AB54">
        <v>0</v>
      </c>
      <c r="AC54">
        <v>0</v>
      </c>
      <c r="AD54">
        <v>0</v>
      </c>
      <c r="AE54">
        <v>6.9987534489477801</v>
      </c>
      <c r="AF54">
        <v>5.9485005000000015</v>
      </c>
      <c r="AG54">
        <v>28.493077214800007</v>
      </c>
      <c r="AH54">
        <v>0</v>
      </c>
      <c r="AI54">
        <v>0</v>
      </c>
      <c r="AJ54">
        <v>0</v>
      </c>
      <c r="AK54">
        <v>22.907746719621755</v>
      </c>
      <c r="AL54">
        <v>18.442430599999998</v>
      </c>
      <c r="AM54">
        <v>6.7114656381095275</v>
      </c>
      <c r="AN54">
        <v>0</v>
      </c>
      <c r="AO54">
        <v>0</v>
      </c>
      <c r="AP54">
        <v>0</v>
      </c>
      <c r="AQ54">
        <v>0</v>
      </c>
      <c r="AR54">
        <v>17.349237099999993</v>
      </c>
      <c r="AS54">
        <v>13.139982712161761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773.78241872464992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270.76077628714785</v>
      </c>
      <c r="L55">
        <v>3.8699501823642994</v>
      </c>
      <c r="M55">
        <v>54.962772606886119</v>
      </c>
      <c r="N55">
        <v>42.277882925410346</v>
      </c>
      <c r="O55">
        <v>70.872761191921725</v>
      </c>
      <c r="P55">
        <v>26.62054737881375</v>
      </c>
      <c r="Q55">
        <v>2.9016100946372241</v>
      </c>
      <c r="R55">
        <v>18.005294531250001</v>
      </c>
      <c r="S55">
        <v>6.7699184882943149</v>
      </c>
      <c r="T55">
        <v>0</v>
      </c>
      <c r="U55">
        <v>60.060087505617972</v>
      </c>
      <c r="V55">
        <v>9.0992662612612616</v>
      </c>
      <c r="W55">
        <v>19.704690421122997</v>
      </c>
      <c r="X55">
        <v>62.648949904311245</v>
      </c>
      <c r="Y55">
        <v>0</v>
      </c>
      <c r="Z55">
        <v>2.7693110212727263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5.9485005000000015</v>
      </c>
      <c r="AG55">
        <v>28.493077214800007</v>
      </c>
      <c r="AH55">
        <v>0</v>
      </c>
      <c r="AI55">
        <v>0</v>
      </c>
      <c r="AJ55">
        <v>0</v>
      </c>
      <c r="AK55">
        <v>22.907746719621755</v>
      </c>
      <c r="AL55">
        <v>57.263747206970727</v>
      </c>
      <c r="AM55">
        <v>6.7114656381095275</v>
      </c>
      <c r="AN55">
        <v>0</v>
      </c>
      <c r="AO55">
        <v>0</v>
      </c>
      <c r="AP55">
        <v>0</v>
      </c>
      <c r="AQ55">
        <v>0</v>
      </c>
      <c r="AR55">
        <v>15.004745599999994</v>
      </c>
      <c r="AS55">
        <v>13.139982712161761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800.79308439197564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270.76077628714785</v>
      </c>
      <c r="L56">
        <v>3.8699501823642994</v>
      </c>
      <c r="M56">
        <v>54.962772606886119</v>
      </c>
      <c r="N56">
        <v>42.277882925410346</v>
      </c>
      <c r="O56">
        <v>70.872761191921725</v>
      </c>
      <c r="P56">
        <v>26.62054737881375</v>
      </c>
      <c r="Q56">
        <v>2.9016100946372241</v>
      </c>
      <c r="R56">
        <v>18.005294531250001</v>
      </c>
      <c r="S56">
        <v>6.7699184882943149</v>
      </c>
      <c r="T56">
        <v>0</v>
      </c>
      <c r="U56">
        <v>60.060087505617972</v>
      </c>
      <c r="V56">
        <v>9.0992662612612616</v>
      </c>
      <c r="W56">
        <v>19.704690421122997</v>
      </c>
      <c r="X56">
        <v>62.648949904311245</v>
      </c>
      <c r="Y56">
        <v>0</v>
      </c>
      <c r="Z56">
        <v>2.7693110212727263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5.9485005000000015</v>
      </c>
      <c r="AG56">
        <v>28.493077214800007</v>
      </c>
      <c r="AH56">
        <v>0</v>
      </c>
      <c r="AI56">
        <v>0</v>
      </c>
      <c r="AJ56">
        <v>0</v>
      </c>
      <c r="AK56">
        <v>22.907746719621755</v>
      </c>
      <c r="AL56">
        <v>57.263747206970727</v>
      </c>
      <c r="AM56">
        <v>6.7114656381095275</v>
      </c>
      <c r="AN56">
        <v>0</v>
      </c>
      <c r="AO56">
        <v>0</v>
      </c>
      <c r="AP56">
        <v>0</v>
      </c>
      <c r="AQ56">
        <v>0</v>
      </c>
      <c r="AR56">
        <v>15.004745599999994</v>
      </c>
      <c r="AS56">
        <v>13.139982712161761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800.79308439197564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270.76077628714785</v>
      </c>
      <c r="L57">
        <v>3.8699501823642994</v>
      </c>
      <c r="M57">
        <v>54.962772606886119</v>
      </c>
      <c r="N57">
        <v>42.277882925410346</v>
      </c>
      <c r="O57">
        <v>70.872761191921725</v>
      </c>
      <c r="P57">
        <v>26.62054737881375</v>
      </c>
      <c r="Q57">
        <v>2.9016100946372241</v>
      </c>
      <c r="R57">
        <v>18.005294531250001</v>
      </c>
      <c r="S57">
        <v>6.7699184882943149</v>
      </c>
      <c r="T57">
        <v>0</v>
      </c>
      <c r="U57">
        <v>60.060087505617972</v>
      </c>
      <c r="V57">
        <v>9.0992662612612616</v>
      </c>
      <c r="W57">
        <v>19.704690421122997</v>
      </c>
      <c r="X57">
        <v>62.648949904311245</v>
      </c>
      <c r="Y57">
        <v>0</v>
      </c>
      <c r="Z57">
        <v>2.7693110212727263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5.9485005000000015</v>
      </c>
      <c r="AG57">
        <v>28.493077214800007</v>
      </c>
      <c r="AH57">
        <v>0</v>
      </c>
      <c r="AI57">
        <v>0</v>
      </c>
      <c r="AJ57">
        <v>0</v>
      </c>
      <c r="AK57">
        <v>22.907746719621755</v>
      </c>
      <c r="AL57">
        <v>57.263747206970727</v>
      </c>
      <c r="AM57">
        <v>6.7114656381095275</v>
      </c>
      <c r="AN57">
        <v>0</v>
      </c>
      <c r="AO57">
        <v>0</v>
      </c>
      <c r="AP57">
        <v>0</v>
      </c>
      <c r="AQ57">
        <v>0</v>
      </c>
      <c r="AR57">
        <v>15.004745599999994</v>
      </c>
      <c r="AS57">
        <v>13.139982712161761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800.79308439197564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270.76077628714785</v>
      </c>
      <c r="L58">
        <v>3.8699501823642994</v>
      </c>
      <c r="M58">
        <v>54.962772606886119</v>
      </c>
      <c r="N58">
        <v>42.277882925410346</v>
      </c>
      <c r="O58">
        <v>70.872761191921725</v>
      </c>
      <c r="P58">
        <v>26.62054737881375</v>
      </c>
      <c r="Q58">
        <v>2.9004884210526312</v>
      </c>
      <c r="R58">
        <v>18.005764012366036</v>
      </c>
      <c r="S58">
        <v>6.7686496654033563</v>
      </c>
      <c r="T58">
        <v>0</v>
      </c>
      <c r="U58">
        <v>60.060087505617972</v>
      </c>
      <c r="V58">
        <v>8.7992904504504512</v>
      </c>
      <c r="W58">
        <v>19.704690421122997</v>
      </c>
      <c r="X58">
        <v>62.648949904311245</v>
      </c>
      <c r="Y58">
        <v>0</v>
      </c>
      <c r="Z58">
        <v>2.7693110212727263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5.9485005000000015</v>
      </c>
      <c r="AG58">
        <v>28.493077214800007</v>
      </c>
      <c r="AH58">
        <v>0</v>
      </c>
      <c r="AI58">
        <v>0</v>
      </c>
      <c r="AJ58">
        <v>0</v>
      </c>
      <c r="AK58">
        <v>22.907746719621755</v>
      </c>
      <c r="AL58">
        <v>57.263747206970727</v>
      </c>
      <c r="AM58">
        <v>6.7114656381095275</v>
      </c>
      <c r="AN58">
        <v>0</v>
      </c>
      <c r="AO58">
        <v>0</v>
      </c>
      <c r="AP58">
        <v>0</v>
      </c>
      <c r="AQ58">
        <v>0</v>
      </c>
      <c r="AR58">
        <v>15.004745599999994</v>
      </c>
      <c r="AS58">
        <v>13.139982712161761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800.49118756580538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270.76077628714785</v>
      </c>
      <c r="L59">
        <v>3.7400207135497165</v>
      </c>
      <c r="M59">
        <v>54.962772606886119</v>
      </c>
      <c r="N59">
        <v>42.277882925410346</v>
      </c>
      <c r="O59">
        <v>70.872761191921725</v>
      </c>
      <c r="P59">
        <v>26.62054737881375</v>
      </c>
      <c r="Q59">
        <v>2.9004884210526312</v>
      </c>
      <c r="R59">
        <v>18.005764012366036</v>
      </c>
      <c r="S59">
        <v>6.7686496654033563</v>
      </c>
      <c r="T59">
        <v>0</v>
      </c>
      <c r="U59">
        <v>60.060087505617972</v>
      </c>
      <c r="V59">
        <v>8.7992904504504512</v>
      </c>
      <c r="W59">
        <v>19.704690421122997</v>
      </c>
      <c r="X59">
        <v>62.648949904311245</v>
      </c>
      <c r="Y59">
        <v>0</v>
      </c>
      <c r="Z59">
        <v>2.7693110212727263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5.9485005000000015</v>
      </c>
      <c r="AG59">
        <v>28.493077214800007</v>
      </c>
      <c r="AH59">
        <v>0</v>
      </c>
      <c r="AI59">
        <v>0</v>
      </c>
      <c r="AJ59">
        <v>0</v>
      </c>
      <c r="AK59">
        <v>22.907746719621755</v>
      </c>
      <c r="AL59">
        <v>18.442430599999998</v>
      </c>
      <c r="AM59">
        <v>6.7114656381095275</v>
      </c>
      <c r="AN59">
        <v>0</v>
      </c>
      <c r="AO59">
        <v>0</v>
      </c>
      <c r="AP59">
        <v>0</v>
      </c>
      <c r="AQ59">
        <v>7.9812602099999994</v>
      </c>
      <c r="AR59">
        <v>15.004745599999994</v>
      </c>
      <c r="AS59">
        <v>13.139982712161761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769.52120170002001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270.76077628714785</v>
      </c>
      <c r="L60">
        <v>3.7400045250114733</v>
      </c>
      <c r="M60">
        <v>54.962772606886119</v>
      </c>
      <c r="N60">
        <v>42.277882925410346</v>
      </c>
      <c r="O60">
        <v>70.872761191921725</v>
      </c>
      <c r="P60">
        <v>26.62054737881375</v>
      </c>
      <c r="Q60">
        <v>2.9004884210526312</v>
      </c>
      <c r="R60">
        <v>18.005764012366036</v>
      </c>
      <c r="S60">
        <v>6.7686496654033563</v>
      </c>
      <c r="T60">
        <v>0</v>
      </c>
      <c r="U60">
        <v>60.060087505617972</v>
      </c>
      <c r="V60">
        <v>8.7992904504504512</v>
      </c>
      <c r="W60">
        <v>19.704690421122997</v>
      </c>
      <c r="X60">
        <v>62.648949904311245</v>
      </c>
      <c r="Y60">
        <v>0</v>
      </c>
      <c r="Z60">
        <v>2.7693110212727263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5.9485005000000015</v>
      </c>
      <c r="AG60">
        <v>28.493077214800007</v>
      </c>
      <c r="AH60">
        <v>0</v>
      </c>
      <c r="AI60">
        <v>0</v>
      </c>
      <c r="AJ60">
        <v>0</v>
      </c>
      <c r="AK60">
        <v>22.907746719621755</v>
      </c>
      <c r="AL60">
        <v>18.442430599999998</v>
      </c>
      <c r="AM60">
        <v>6.7114656381095275</v>
      </c>
      <c r="AN60">
        <v>0</v>
      </c>
      <c r="AO60">
        <v>0</v>
      </c>
      <c r="AP60">
        <v>0</v>
      </c>
      <c r="AQ60">
        <v>7.9812602099999994</v>
      </c>
      <c r="AR60">
        <v>15.004745599999994</v>
      </c>
      <c r="AS60">
        <v>13.139982712161761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769.5211855114818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270.76077628714785</v>
      </c>
      <c r="L61">
        <v>3.7399307025963813</v>
      </c>
      <c r="M61">
        <v>54.962772606886119</v>
      </c>
      <c r="N61">
        <v>42.277882925410346</v>
      </c>
      <c r="O61">
        <v>70.872761191921725</v>
      </c>
      <c r="P61">
        <v>26.62054737881375</v>
      </c>
      <c r="Q61">
        <v>2.9004884210526312</v>
      </c>
      <c r="R61">
        <v>10.190744316097897</v>
      </c>
      <c r="S61">
        <v>6.7686496654033563</v>
      </c>
      <c r="T61">
        <v>0</v>
      </c>
      <c r="U61">
        <v>60.060087505617972</v>
      </c>
      <c r="V61">
        <v>4.9286228653707695</v>
      </c>
      <c r="W61">
        <v>19.704690421122997</v>
      </c>
      <c r="X61">
        <v>62.648949904311245</v>
      </c>
      <c r="Y61">
        <v>0</v>
      </c>
      <c r="Z61">
        <v>2.7693110212727263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5.9485005000000015</v>
      </c>
      <c r="AG61">
        <v>28.493077214800007</v>
      </c>
      <c r="AH61">
        <v>0</v>
      </c>
      <c r="AI61">
        <v>0</v>
      </c>
      <c r="AJ61">
        <v>0</v>
      </c>
      <c r="AK61">
        <v>22.907746719621755</v>
      </c>
      <c r="AL61">
        <v>18.442430599999998</v>
      </c>
      <c r="AM61">
        <v>6.7114656381095275</v>
      </c>
      <c r="AN61">
        <v>0</v>
      </c>
      <c r="AO61">
        <v>0</v>
      </c>
      <c r="AP61">
        <v>0</v>
      </c>
      <c r="AQ61">
        <v>15.962520419999999</v>
      </c>
      <c r="AR61">
        <v>15.004745599999994</v>
      </c>
      <c r="AS61">
        <v>13.139982712161761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765.81668461771892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270.76077628714785</v>
      </c>
      <c r="L62">
        <v>3.5999695697074015</v>
      </c>
      <c r="M62">
        <v>54.962772606886119</v>
      </c>
      <c r="N62">
        <v>42.277882925410346</v>
      </c>
      <c r="O62">
        <v>70.872761191921725</v>
      </c>
      <c r="P62">
        <v>26.62054737881375</v>
      </c>
      <c r="Q62">
        <v>2.9004884210526312</v>
      </c>
      <c r="R62">
        <v>9.9593761820748057</v>
      </c>
      <c r="S62">
        <v>6.7686496654033563</v>
      </c>
      <c r="T62">
        <v>0</v>
      </c>
      <c r="U62">
        <v>60.060087505617972</v>
      </c>
      <c r="V62">
        <v>4.9286228653707695</v>
      </c>
      <c r="W62">
        <v>19.704690421122997</v>
      </c>
      <c r="X62">
        <v>62.648949904311245</v>
      </c>
      <c r="Y62">
        <v>0</v>
      </c>
      <c r="Z62">
        <v>2.7693110212727263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5.9485005000000015</v>
      </c>
      <c r="AG62">
        <v>28.493077214800007</v>
      </c>
      <c r="AH62">
        <v>0</v>
      </c>
      <c r="AI62">
        <v>0</v>
      </c>
      <c r="AJ62">
        <v>0</v>
      </c>
      <c r="AK62">
        <v>22.907746719621755</v>
      </c>
      <c r="AL62">
        <v>18.442430599999998</v>
      </c>
      <c r="AM62">
        <v>6.7114656381095275</v>
      </c>
      <c r="AN62">
        <v>0</v>
      </c>
      <c r="AO62">
        <v>0</v>
      </c>
      <c r="AP62">
        <v>0</v>
      </c>
      <c r="AQ62">
        <v>15.962520419999999</v>
      </c>
      <c r="AR62">
        <v>15.004745599999994</v>
      </c>
      <c r="AS62">
        <v>13.139982712161761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765.44535535080684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270.76077628714785</v>
      </c>
      <c r="L63">
        <v>3.7699916771792603</v>
      </c>
      <c r="M63">
        <v>54.962772606886119</v>
      </c>
      <c r="N63">
        <v>42.277882925410346</v>
      </c>
      <c r="O63">
        <v>70.872761191921725</v>
      </c>
      <c r="P63">
        <v>26.62054737881375</v>
      </c>
      <c r="Q63">
        <v>2.9004884210526312</v>
      </c>
      <c r="R63">
        <v>9.9593761820748057</v>
      </c>
      <c r="S63">
        <v>6.7686496654033563</v>
      </c>
      <c r="T63">
        <v>0</v>
      </c>
      <c r="U63">
        <v>60.060087505617972</v>
      </c>
      <c r="V63">
        <v>4.9286228653707695</v>
      </c>
      <c r="W63">
        <v>19.704690421122997</v>
      </c>
      <c r="X63">
        <v>62.648949904311245</v>
      </c>
      <c r="Y63">
        <v>0</v>
      </c>
      <c r="Z63">
        <v>2.7693110212727263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5.9485005000000015</v>
      </c>
      <c r="AG63">
        <v>28.493077214800007</v>
      </c>
      <c r="AH63">
        <v>9.9342074762407595</v>
      </c>
      <c r="AI63">
        <v>0</v>
      </c>
      <c r="AJ63">
        <v>0</v>
      </c>
      <c r="AK63">
        <v>22.907746719621755</v>
      </c>
      <c r="AL63">
        <v>18.442430599999998</v>
      </c>
      <c r="AM63">
        <v>6.7114656381095275</v>
      </c>
      <c r="AN63">
        <v>0</v>
      </c>
      <c r="AO63">
        <v>0</v>
      </c>
      <c r="AP63">
        <v>0</v>
      </c>
      <c r="AQ63">
        <v>15.962520419999999</v>
      </c>
      <c r="AR63">
        <v>15.004745599999994</v>
      </c>
      <c r="AS63">
        <v>13.139982712161761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775.54958493451943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270.76077628714785</v>
      </c>
      <c r="L64">
        <v>3.7700488901622529</v>
      </c>
      <c r="M64">
        <v>54.962772606886119</v>
      </c>
      <c r="N64">
        <v>42.277882925410346</v>
      </c>
      <c r="O64">
        <v>70.872761191921725</v>
      </c>
      <c r="P64">
        <v>26.62054737881375</v>
      </c>
      <c r="Q64">
        <v>2.9004884210526312</v>
      </c>
      <c r="R64">
        <v>9.9593761820748057</v>
      </c>
      <c r="S64">
        <v>6.7686496654033563</v>
      </c>
      <c r="T64">
        <v>0</v>
      </c>
      <c r="U64">
        <v>60.060087505617972</v>
      </c>
      <c r="V64">
        <v>4.9286228653707695</v>
      </c>
      <c r="W64">
        <v>19.704690421122997</v>
      </c>
      <c r="X64">
        <v>62.648949904311245</v>
      </c>
      <c r="Y64">
        <v>0</v>
      </c>
      <c r="Z64">
        <v>2.7693110212727263</v>
      </c>
      <c r="AA64">
        <v>0</v>
      </c>
      <c r="AB64">
        <v>0</v>
      </c>
      <c r="AC64">
        <v>0</v>
      </c>
      <c r="AD64">
        <v>0</v>
      </c>
      <c r="AE64">
        <v>6.9987534489477801</v>
      </c>
      <c r="AF64">
        <v>5.9485005000000015</v>
      </c>
      <c r="AG64">
        <v>28.493077214800007</v>
      </c>
      <c r="AH64">
        <v>9.9342074762407595</v>
      </c>
      <c r="AI64">
        <v>0</v>
      </c>
      <c r="AJ64">
        <v>0</v>
      </c>
      <c r="AK64">
        <v>22.907746719621755</v>
      </c>
      <c r="AL64">
        <v>18.442430599999998</v>
      </c>
      <c r="AM64">
        <v>6.7114656381095275</v>
      </c>
      <c r="AN64">
        <v>0</v>
      </c>
      <c r="AO64">
        <v>0</v>
      </c>
      <c r="AP64">
        <v>0</v>
      </c>
      <c r="AQ64">
        <v>15.962520419999999</v>
      </c>
      <c r="AR64">
        <v>15.004745599999994</v>
      </c>
      <c r="AS64">
        <v>13.139982712161761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782.54839559645018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270.76077628714785</v>
      </c>
      <c r="L65">
        <v>3.7700393899180353</v>
      </c>
      <c r="M65">
        <v>54.962772606886119</v>
      </c>
      <c r="N65">
        <v>42.277882925410346</v>
      </c>
      <c r="O65">
        <v>70.872761191921725</v>
      </c>
      <c r="P65">
        <v>26.62054737881375</v>
      </c>
      <c r="Q65">
        <v>2.9012350323415261</v>
      </c>
      <c r="R65">
        <v>9.9593761820748057</v>
      </c>
      <c r="S65">
        <v>6.7702236979280261</v>
      </c>
      <c r="T65">
        <v>0</v>
      </c>
      <c r="U65">
        <v>60.060087505617972</v>
      </c>
      <c r="V65">
        <v>8.7992904504504512</v>
      </c>
      <c r="W65">
        <v>19.704690421122997</v>
      </c>
      <c r="X65">
        <v>62.648949904311245</v>
      </c>
      <c r="Y65">
        <v>0</v>
      </c>
      <c r="Z65">
        <v>5.5386216033636346</v>
      </c>
      <c r="AA65">
        <v>0</v>
      </c>
      <c r="AB65">
        <v>0</v>
      </c>
      <c r="AC65">
        <v>0</v>
      </c>
      <c r="AD65">
        <v>0</v>
      </c>
      <c r="AE65">
        <v>6.9987534489477801</v>
      </c>
      <c r="AF65">
        <v>5.9485005000000015</v>
      </c>
      <c r="AG65">
        <v>28.493077214800007</v>
      </c>
      <c r="AH65">
        <v>9.9342074762407595</v>
      </c>
      <c r="AI65">
        <v>0</v>
      </c>
      <c r="AJ65">
        <v>0</v>
      </c>
      <c r="AK65">
        <v>22.907746719621755</v>
      </c>
      <c r="AL65">
        <v>18.442430599999998</v>
      </c>
      <c r="AM65">
        <v>6.7114656381095275</v>
      </c>
      <c r="AN65">
        <v>0</v>
      </c>
      <c r="AO65">
        <v>0</v>
      </c>
      <c r="AP65">
        <v>0</v>
      </c>
      <c r="AQ65">
        <v>15.962520419999999</v>
      </c>
      <c r="AR65">
        <v>15.004745599999994</v>
      </c>
      <c r="AS65">
        <v>13.139982712161761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789.19068490719008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270.76077628714785</v>
      </c>
      <c r="L66">
        <v>3.7700525900253106</v>
      </c>
      <c r="M66">
        <v>54.962772606886119</v>
      </c>
      <c r="N66">
        <v>42.277882925410346</v>
      </c>
      <c r="O66">
        <v>70.872761191921725</v>
      </c>
      <c r="P66">
        <v>26.62054737881375</v>
      </c>
      <c r="Q66">
        <v>2.9012350323415261</v>
      </c>
      <c r="R66">
        <v>9.9593761820748057</v>
      </c>
      <c r="S66">
        <v>6.7702236979280261</v>
      </c>
      <c r="T66">
        <v>0</v>
      </c>
      <c r="U66">
        <v>60.060087505617972</v>
      </c>
      <c r="V66">
        <v>8.7992904504504512</v>
      </c>
      <c r="W66">
        <v>19.704690421122997</v>
      </c>
      <c r="X66">
        <v>62.648949904311245</v>
      </c>
      <c r="Y66">
        <v>0</v>
      </c>
      <c r="Z66">
        <v>5.5386216033636346</v>
      </c>
      <c r="AA66">
        <v>0</v>
      </c>
      <c r="AB66">
        <v>0</v>
      </c>
      <c r="AC66">
        <v>0</v>
      </c>
      <c r="AD66">
        <v>0</v>
      </c>
      <c r="AE66">
        <v>6.9987534489477801</v>
      </c>
      <c r="AF66">
        <v>5.9485005000000015</v>
      </c>
      <c r="AG66">
        <v>28.493077214800007</v>
      </c>
      <c r="AH66">
        <v>9.9342074762407595</v>
      </c>
      <c r="AI66">
        <v>0</v>
      </c>
      <c r="AJ66">
        <v>0</v>
      </c>
      <c r="AK66">
        <v>22.907746719621755</v>
      </c>
      <c r="AL66">
        <v>18.442430599999998</v>
      </c>
      <c r="AM66">
        <v>6.7114656381095275</v>
      </c>
      <c r="AN66">
        <v>0</v>
      </c>
      <c r="AO66">
        <v>0</v>
      </c>
      <c r="AP66">
        <v>0</v>
      </c>
      <c r="AQ66">
        <v>15.962520419999999</v>
      </c>
      <c r="AR66">
        <v>15.004745599999994</v>
      </c>
      <c r="AS66">
        <v>13.139982712161761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789.19069810729741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274.6292808575871</v>
      </c>
      <c r="L67">
        <v>3.770117828792698</v>
      </c>
      <c r="M67">
        <v>54.962772606886119</v>
      </c>
      <c r="N67">
        <v>42.277882925410346</v>
      </c>
      <c r="O67">
        <v>70.872761191921725</v>
      </c>
      <c r="P67">
        <v>26.62054737881375</v>
      </c>
      <c r="Q67">
        <v>2.900625997521685</v>
      </c>
      <c r="R67">
        <v>15.900373127917838</v>
      </c>
      <c r="S67">
        <v>6.7686496654033563</v>
      </c>
      <c r="T67">
        <v>0</v>
      </c>
      <c r="U67">
        <v>60.060087505617972</v>
      </c>
      <c r="V67">
        <v>8.7992904504504512</v>
      </c>
      <c r="W67">
        <v>19.704690421122997</v>
      </c>
      <c r="X67">
        <v>62.648949904311245</v>
      </c>
      <c r="Y67">
        <v>0</v>
      </c>
      <c r="Z67">
        <v>5.5386216033636346</v>
      </c>
      <c r="AA67">
        <v>5.9674033632911403</v>
      </c>
      <c r="AB67">
        <v>0</v>
      </c>
      <c r="AC67">
        <v>0</v>
      </c>
      <c r="AD67">
        <v>0</v>
      </c>
      <c r="AE67">
        <v>6.9987534489477801</v>
      </c>
      <c r="AF67">
        <v>5.9485005000000015</v>
      </c>
      <c r="AG67">
        <v>28.493077214800007</v>
      </c>
      <c r="AH67">
        <v>9.9342074762407595</v>
      </c>
      <c r="AI67">
        <v>0</v>
      </c>
      <c r="AJ67">
        <v>0</v>
      </c>
      <c r="AK67">
        <v>22.907746719621755</v>
      </c>
      <c r="AL67">
        <v>18.442430599999998</v>
      </c>
      <c r="AM67">
        <v>6.7114656381095275</v>
      </c>
      <c r="AN67">
        <v>0</v>
      </c>
      <c r="AO67">
        <v>0</v>
      </c>
      <c r="AP67">
        <v>0</v>
      </c>
      <c r="AQ67">
        <v>15.962520419999999</v>
      </c>
      <c r="AR67">
        <v>15.004745599999994</v>
      </c>
      <c r="AS67">
        <v>13.139982712161761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804.96548515829375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328.78081265139275</v>
      </c>
      <c r="L68">
        <v>6.7698010100470274</v>
      </c>
      <c r="M68">
        <v>54.962772606886119</v>
      </c>
      <c r="N68">
        <v>42.277882925410346</v>
      </c>
      <c r="O68">
        <v>70.872761191921725</v>
      </c>
      <c r="P68">
        <v>26.62054737881375</v>
      </c>
      <c r="Q68">
        <v>4.6320390897959181</v>
      </c>
      <c r="R68">
        <v>18.005764012366036</v>
      </c>
      <c r="S68">
        <v>11.207714451767785</v>
      </c>
      <c r="T68">
        <v>0</v>
      </c>
      <c r="U68">
        <v>60.060087505617972</v>
      </c>
      <c r="V68">
        <v>8.7992904504504512</v>
      </c>
      <c r="W68">
        <v>19.704690421122997</v>
      </c>
      <c r="X68">
        <v>62.648949904311245</v>
      </c>
      <c r="Y68">
        <v>0</v>
      </c>
      <c r="Z68">
        <v>5.5386216033636346</v>
      </c>
      <c r="AA68">
        <v>5.9674033632911403</v>
      </c>
      <c r="AB68">
        <v>0</v>
      </c>
      <c r="AC68">
        <v>0</v>
      </c>
      <c r="AD68">
        <v>0</v>
      </c>
      <c r="AE68">
        <v>6.9987534489477801</v>
      </c>
      <c r="AF68">
        <v>5.9485005000000015</v>
      </c>
      <c r="AG68">
        <v>28.493077214800007</v>
      </c>
      <c r="AH68">
        <v>9.9342074762407595</v>
      </c>
      <c r="AI68">
        <v>0</v>
      </c>
      <c r="AJ68">
        <v>0</v>
      </c>
      <c r="AK68">
        <v>22.907746719621755</v>
      </c>
      <c r="AL68">
        <v>18.442430599999998</v>
      </c>
      <c r="AM68">
        <v>6.7114656381095275</v>
      </c>
      <c r="AN68">
        <v>0</v>
      </c>
      <c r="AO68">
        <v>0</v>
      </c>
      <c r="AP68">
        <v>0</v>
      </c>
      <c r="AQ68">
        <v>15.962520419999999</v>
      </c>
      <c r="AR68">
        <v>15.004745599999994</v>
      </c>
      <c r="AS68">
        <v>13.139982712161761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870.39256889644059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406.14084795952783</v>
      </c>
      <c r="L69">
        <v>6.7700696627479218</v>
      </c>
      <c r="M69">
        <v>54.962772606886119</v>
      </c>
      <c r="N69">
        <v>42.277882925410346</v>
      </c>
      <c r="O69">
        <v>70.872761191921725</v>
      </c>
      <c r="P69">
        <v>26.62054737881375</v>
      </c>
      <c r="Q69">
        <v>4.6320390897959181</v>
      </c>
      <c r="R69">
        <v>18.005764012366036</v>
      </c>
      <c r="S69">
        <v>11.207714451767785</v>
      </c>
      <c r="T69">
        <v>0</v>
      </c>
      <c r="U69">
        <v>60.060087505617972</v>
      </c>
      <c r="V69">
        <v>8.7992904504504512</v>
      </c>
      <c r="W69">
        <v>19.704690421122997</v>
      </c>
      <c r="X69">
        <v>62.648949904311245</v>
      </c>
      <c r="Y69">
        <v>0</v>
      </c>
      <c r="Z69">
        <v>5.5386216033636346</v>
      </c>
      <c r="AA69">
        <v>5.9674033632911403</v>
      </c>
      <c r="AB69">
        <v>0</v>
      </c>
      <c r="AC69">
        <v>0</v>
      </c>
      <c r="AD69">
        <v>0</v>
      </c>
      <c r="AE69">
        <v>6.9987534489477801</v>
      </c>
      <c r="AF69">
        <v>5.9485005000000015</v>
      </c>
      <c r="AG69">
        <v>28.493077214800007</v>
      </c>
      <c r="AH69">
        <v>9.9342074762407595</v>
      </c>
      <c r="AI69">
        <v>0</v>
      </c>
      <c r="AJ69">
        <v>0</v>
      </c>
      <c r="AK69">
        <v>22.907746719621755</v>
      </c>
      <c r="AL69">
        <v>18.442430599999998</v>
      </c>
      <c r="AM69">
        <v>6.7114656381095275</v>
      </c>
      <c r="AN69">
        <v>0</v>
      </c>
      <c r="AO69">
        <v>0</v>
      </c>
      <c r="AP69">
        <v>0</v>
      </c>
      <c r="AQ69">
        <v>23.943780629999996</v>
      </c>
      <c r="AR69">
        <v>15.004745599999994</v>
      </c>
      <c r="AS69">
        <v>13.139982712161761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955.7341330672765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473.83406776452955</v>
      </c>
      <c r="L70">
        <v>6.7700648250107722</v>
      </c>
      <c r="M70">
        <v>54.962772606886119</v>
      </c>
      <c r="N70">
        <v>42.277882925410346</v>
      </c>
      <c r="O70">
        <v>70.872761191921725</v>
      </c>
      <c r="P70">
        <v>26.62054737881375</v>
      </c>
      <c r="Q70">
        <v>4.6299868341232226</v>
      </c>
      <c r="R70">
        <v>18.006146299268295</v>
      </c>
      <c r="S70">
        <v>11.209660449451411</v>
      </c>
      <c r="T70">
        <v>0</v>
      </c>
      <c r="U70">
        <v>60.060087505617972</v>
      </c>
      <c r="V70">
        <v>8.7982048877805479</v>
      </c>
      <c r="W70">
        <v>19.704690421122997</v>
      </c>
      <c r="X70">
        <v>62.648949904311245</v>
      </c>
      <c r="Y70">
        <v>0</v>
      </c>
      <c r="Z70">
        <v>5.5386216033636346</v>
      </c>
      <c r="AA70">
        <v>5.9674033632911403</v>
      </c>
      <c r="AB70">
        <v>0</v>
      </c>
      <c r="AC70">
        <v>0</v>
      </c>
      <c r="AD70">
        <v>0</v>
      </c>
      <c r="AE70">
        <v>6.9987534489477801</v>
      </c>
      <c r="AF70">
        <v>5.9485005000000015</v>
      </c>
      <c r="AG70">
        <v>28.493077214800007</v>
      </c>
      <c r="AH70">
        <v>9.9342074762407595</v>
      </c>
      <c r="AI70">
        <v>0</v>
      </c>
      <c r="AJ70">
        <v>0</v>
      </c>
      <c r="AK70">
        <v>22.907746719621755</v>
      </c>
      <c r="AL70">
        <v>18.442430599999998</v>
      </c>
      <c r="AM70">
        <v>6.7114656381095275</v>
      </c>
      <c r="AN70">
        <v>0</v>
      </c>
      <c r="AO70">
        <v>0</v>
      </c>
      <c r="AP70">
        <v>0</v>
      </c>
      <c r="AQ70">
        <v>23.943780629999996</v>
      </c>
      <c r="AR70">
        <v>15.004745599999994</v>
      </c>
      <c r="AS70">
        <v>13.139982712161761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1023.4265385007844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490.17225492569622</v>
      </c>
      <c r="L71">
        <v>6.7700633583678433</v>
      </c>
      <c r="M71">
        <v>54.962772606886119</v>
      </c>
      <c r="N71">
        <v>42.277882925410346</v>
      </c>
      <c r="O71">
        <v>70.872761191921725</v>
      </c>
      <c r="P71">
        <v>26.62054737881375</v>
      </c>
      <c r="Q71">
        <v>4.6299868341232226</v>
      </c>
      <c r="R71">
        <v>18.006146299268295</v>
      </c>
      <c r="S71">
        <v>11.209660449451411</v>
      </c>
      <c r="T71">
        <v>0</v>
      </c>
      <c r="U71">
        <v>60.060087505617972</v>
      </c>
      <c r="V71">
        <v>8.7982048877805479</v>
      </c>
      <c r="W71">
        <v>19.704690421122997</v>
      </c>
      <c r="X71">
        <v>62.648949904311245</v>
      </c>
      <c r="Y71">
        <v>0</v>
      </c>
      <c r="Z71">
        <v>2.7693110212727263</v>
      </c>
      <c r="AA71">
        <v>11.934806726582281</v>
      </c>
      <c r="AB71">
        <v>1.4152047195798945</v>
      </c>
      <c r="AC71">
        <v>0</v>
      </c>
      <c r="AD71">
        <v>0</v>
      </c>
      <c r="AE71">
        <v>6.9987534489477801</v>
      </c>
      <c r="AF71">
        <v>5.9485005000000015</v>
      </c>
      <c r="AG71">
        <v>28.493077214800007</v>
      </c>
      <c r="AH71">
        <v>19.868415391678983</v>
      </c>
      <c r="AI71">
        <v>0</v>
      </c>
      <c r="AJ71">
        <v>0</v>
      </c>
      <c r="AK71">
        <v>22.907746719621755</v>
      </c>
      <c r="AL71">
        <v>9.221215299999999</v>
      </c>
      <c r="AM71">
        <v>6.7114656381095275</v>
      </c>
      <c r="AN71">
        <v>0</v>
      </c>
      <c r="AO71">
        <v>0</v>
      </c>
      <c r="AP71">
        <v>1.0880682397680197</v>
      </c>
      <c r="AQ71">
        <v>31.925040839999998</v>
      </c>
      <c r="AR71">
        <v>15.004745599999994</v>
      </c>
      <c r="AS71">
        <v>13.139982712161761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1054.1603427612947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490.17225492569622</v>
      </c>
      <c r="L72">
        <v>6.7698314891498645</v>
      </c>
      <c r="M72">
        <v>54.962772606886119</v>
      </c>
      <c r="N72">
        <v>42.277882925410346</v>
      </c>
      <c r="O72">
        <v>70.872761191921725</v>
      </c>
      <c r="P72">
        <v>26.62054737881375</v>
      </c>
      <c r="Q72">
        <v>4.6299868341232226</v>
      </c>
      <c r="R72">
        <v>18.006146299268295</v>
      </c>
      <c r="S72">
        <v>11.209660449451411</v>
      </c>
      <c r="T72">
        <v>0</v>
      </c>
      <c r="U72">
        <v>60.060087505617972</v>
      </c>
      <c r="V72">
        <v>8.7982048877805479</v>
      </c>
      <c r="W72">
        <v>19.704690421122997</v>
      </c>
      <c r="X72">
        <v>62.648949904311245</v>
      </c>
      <c r="Y72">
        <v>0</v>
      </c>
      <c r="Z72">
        <v>2.7693110212727263</v>
      </c>
      <c r="AA72">
        <v>11.934806726582281</v>
      </c>
      <c r="AB72">
        <v>5.592888324531132</v>
      </c>
      <c r="AC72">
        <v>4.1104074370190036</v>
      </c>
      <c r="AD72">
        <v>3.8151632956850876</v>
      </c>
      <c r="AE72">
        <v>13.99750689789556</v>
      </c>
      <c r="AF72">
        <v>11.897001000000003</v>
      </c>
      <c r="AG72">
        <v>28.493077214800007</v>
      </c>
      <c r="AH72">
        <v>29.802622867919741</v>
      </c>
      <c r="AI72">
        <v>0</v>
      </c>
      <c r="AJ72">
        <v>0</v>
      </c>
      <c r="AK72">
        <v>22.907746719621755</v>
      </c>
      <c r="AL72">
        <v>9.221215299999999</v>
      </c>
      <c r="AM72">
        <v>6.7114656381095275</v>
      </c>
      <c r="AN72">
        <v>0</v>
      </c>
      <c r="AO72">
        <v>0</v>
      </c>
      <c r="AP72">
        <v>1.0880682397680197</v>
      </c>
      <c r="AQ72">
        <v>31.925040839999998</v>
      </c>
      <c r="AR72">
        <v>15.004745599999994</v>
      </c>
      <c r="AS72">
        <v>13.139982712161761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1089.1448266549205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490.17225492569622</v>
      </c>
      <c r="L73">
        <v>6.7698314891498645</v>
      </c>
      <c r="M73">
        <v>54.962772606886119</v>
      </c>
      <c r="N73">
        <v>42.277882925410346</v>
      </c>
      <c r="O73">
        <v>70.872761191921725</v>
      </c>
      <c r="P73">
        <v>26.62054737881375</v>
      </c>
      <c r="Q73">
        <v>4.6299868341232226</v>
      </c>
      <c r="R73">
        <v>18.006146299268295</v>
      </c>
      <c r="S73">
        <v>11.209660449451411</v>
      </c>
      <c r="T73">
        <v>0</v>
      </c>
      <c r="U73">
        <v>60.060087505617972</v>
      </c>
      <c r="V73">
        <v>8.7982048877805479</v>
      </c>
      <c r="W73">
        <v>19.704690421122997</v>
      </c>
      <c r="X73">
        <v>62.648949904311245</v>
      </c>
      <c r="Y73">
        <v>0</v>
      </c>
      <c r="Z73">
        <v>2.7693110212727263</v>
      </c>
      <c r="AA73">
        <v>17.902210089873421</v>
      </c>
      <c r="AB73">
        <v>11.185776209902471</v>
      </c>
      <c r="AC73">
        <v>8.2208153132558497</v>
      </c>
      <c r="AD73">
        <v>3.8432158119606363</v>
      </c>
      <c r="AE73">
        <v>13.99750689789556</v>
      </c>
      <c r="AF73">
        <v>17.845501500000001</v>
      </c>
      <c r="AG73">
        <v>28.493077214800007</v>
      </c>
      <c r="AH73">
        <v>37.645418128321012</v>
      </c>
      <c r="AI73">
        <v>0</v>
      </c>
      <c r="AJ73">
        <v>0</v>
      </c>
      <c r="AK73">
        <v>22.907746719621755</v>
      </c>
      <c r="AL73">
        <v>9.221215299999999</v>
      </c>
      <c r="AM73">
        <v>6.7114656381095275</v>
      </c>
      <c r="AN73">
        <v>0</v>
      </c>
      <c r="AO73">
        <v>0</v>
      </c>
      <c r="AP73">
        <v>1.0880682397680197</v>
      </c>
      <c r="AQ73">
        <v>31.925040839999998</v>
      </c>
      <c r="AR73">
        <v>15.004745599999994</v>
      </c>
      <c r="AS73">
        <v>13.139982712161761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1118.6348740564965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490.1721868027555</v>
      </c>
      <c r="L74">
        <v>6.7698314891498645</v>
      </c>
      <c r="M74">
        <v>54.962772606886119</v>
      </c>
      <c r="N74">
        <v>42.277882925410346</v>
      </c>
      <c r="O74">
        <v>70.872761191921725</v>
      </c>
      <c r="P74">
        <v>26.62054737881375</v>
      </c>
      <c r="Q74">
        <v>4.6299868341232226</v>
      </c>
      <c r="R74">
        <v>18.006146299268295</v>
      </c>
      <c r="S74">
        <v>11.209660449451411</v>
      </c>
      <c r="T74">
        <v>0</v>
      </c>
      <c r="U74">
        <v>60.060087505617972</v>
      </c>
      <c r="V74">
        <v>8.7982048877805479</v>
      </c>
      <c r="W74">
        <v>19.704690421122997</v>
      </c>
      <c r="X74">
        <v>62.648949904311245</v>
      </c>
      <c r="Y74">
        <v>0</v>
      </c>
      <c r="Z74">
        <v>8.3079326246363614</v>
      </c>
      <c r="AA74">
        <v>17.902210089873421</v>
      </c>
      <c r="AB74">
        <v>16.778664534433602</v>
      </c>
      <c r="AC74">
        <v>8.2208153132558497</v>
      </c>
      <c r="AD74">
        <v>7.7425370956850887</v>
      </c>
      <c r="AE74">
        <v>13.99750689789556</v>
      </c>
      <c r="AF74">
        <v>23.794002000000006</v>
      </c>
      <c r="AG74">
        <v>28.493077214800007</v>
      </c>
      <c r="AH74">
        <v>39.736830344160495</v>
      </c>
      <c r="AI74">
        <v>0</v>
      </c>
      <c r="AJ74">
        <v>0</v>
      </c>
      <c r="AK74">
        <v>22.907746719621755</v>
      </c>
      <c r="AL74">
        <v>9.221215299999999</v>
      </c>
      <c r="AM74">
        <v>6.7114656381095275</v>
      </c>
      <c r="AN74">
        <v>0</v>
      </c>
      <c r="AO74">
        <v>0</v>
      </c>
      <c r="AP74">
        <v>1.0880682397680197</v>
      </c>
      <c r="AQ74">
        <v>31.925040839999998</v>
      </c>
      <c r="AR74">
        <v>15.004745599999994</v>
      </c>
      <c r="AS74">
        <v>13.139982712161761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1141.7055498610146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490.1721868027555</v>
      </c>
      <c r="L75">
        <v>6.7700663611635248</v>
      </c>
      <c r="M75">
        <v>54.962772606886119</v>
      </c>
      <c r="N75">
        <v>42.277882925410346</v>
      </c>
      <c r="O75">
        <v>70.872761191921725</v>
      </c>
      <c r="P75">
        <v>26.62054737881375</v>
      </c>
      <c r="Q75">
        <v>4.6299868341232226</v>
      </c>
      <c r="R75">
        <v>18.006146299268295</v>
      </c>
      <c r="S75">
        <v>11.209660449451411</v>
      </c>
      <c r="T75">
        <v>0</v>
      </c>
      <c r="U75">
        <v>60.060087505617972</v>
      </c>
      <c r="V75">
        <v>8.7982048877805479</v>
      </c>
      <c r="W75">
        <v>19.704690421122997</v>
      </c>
      <c r="X75">
        <v>62.648949904311245</v>
      </c>
      <c r="Y75">
        <v>0</v>
      </c>
      <c r="Z75">
        <v>8.3079326246363614</v>
      </c>
      <c r="AA75">
        <v>17.902210089873421</v>
      </c>
      <c r="AB75">
        <v>16.778664534433602</v>
      </c>
      <c r="AC75">
        <v>8.2208153132558497</v>
      </c>
      <c r="AD75">
        <v>11.640735751703257</v>
      </c>
      <c r="AE75">
        <v>13.99750689789556</v>
      </c>
      <c r="AF75">
        <v>23.794002000000006</v>
      </c>
      <c r="AG75">
        <v>28.493077214800007</v>
      </c>
      <c r="AH75">
        <v>49.671038259598724</v>
      </c>
      <c r="AI75">
        <v>0</v>
      </c>
      <c r="AJ75">
        <v>0</v>
      </c>
      <c r="AK75">
        <v>22.907746719621755</v>
      </c>
      <c r="AL75">
        <v>18.442430599999998</v>
      </c>
      <c r="AM75">
        <v>6.7114656381095275</v>
      </c>
      <c r="AN75">
        <v>0</v>
      </c>
      <c r="AO75">
        <v>0</v>
      </c>
      <c r="AP75">
        <v>1.0880682397680197</v>
      </c>
      <c r="AQ75">
        <v>31.925040839999998</v>
      </c>
      <c r="AR75">
        <v>15.004745599999994</v>
      </c>
      <c r="AS75">
        <v>13.139982712161761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1164.7594066044846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490.1721868027555</v>
      </c>
      <c r="L76">
        <v>6.7698408893275985</v>
      </c>
      <c r="M76">
        <v>54.962772606886119</v>
      </c>
      <c r="N76">
        <v>42.277882925410346</v>
      </c>
      <c r="O76">
        <v>70.872761191921725</v>
      </c>
      <c r="P76">
        <v>26.62054737881375</v>
      </c>
      <c r="Q76">
        <v>4.6299868341232226</v>
      </c>
      <c r="R76">
        <v>18.006146299268295</v>
      </c>
      <c r="S76">
        <v>11.209660449451411</v>
      </c>
      <c r="T76">
        <v>0</v>
      </c>
      <c r="U76">
        <v>60.060087505617972</v>
      </c>
      <c r="V76">
        <v>8.7982048877805479</v>
      </c>
      <c r="W76">
        <v>19.704690421122997</v>
      </c>
      <c r="X76">
        <v>62.648949904311245</v>
      </c>
      <c r="Y76">
        <v>0</v>
      </c>
      <c r="Z76">
        <v>8.3079326246363614</v>
      </c>
      <c r="AA76">
        <v>17.902210089873421</v>
      </c>
      <c r="AB76">
        <v>16.778664534433602</v>
      </c>
      <c r="AC76">
        <v>8.2208153132558497</v>
      </c>
      <c r="AD76">
        <v>15.520981148675249</v>
      </c>
      <c r="AE76">
        <v>13.99750689789556</v>
      </c>
      <c r="AF76">
        <v>23.794002000000006</v>
      </c>
      <c r="AG76">
        <v>28.493077214800007</v>
      </c>
      <c r="AH76">
        <v>59.605245735839482</v>
      </c>
      <c r="AI76">
        <v>0</v>
      </c>
      <c r="AJ76">
        <v>0</v>
      </c>
      <c r="AK76">
        <v>22.907746719621755</v>
      </c>
      <c r="AL76">
        <v>57.263747206970727</v>
      </c>
      <c r="AM76">
        <v>6.7114656381095275</v>
      </c>
      <c r="AN76">
        <v>0</v>
      </c>
      <c r="AO76">
        <v>0</v>
      </c>
      <c r="AP76">
        <v>1.0880682397680197</v>
      </c>
      <c r="AQ76">
        <v>31.925040839999998</v>
      </c>
      <c r="AR76">
        <v>15.004745599999994</v>
      </c>
      <c r="AS76">
        <v>13.139982712161761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1217.3949506128322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490.17275436248485</v>
      </c>
      <c r="L77">
        <v>6.7698408893275985</v>
      </c>
      <c r="M77">
        <v>54.962772606886119</v>
      </c>
      <c r="N77">
        <v>42.277882925410346</v>
      </c>
      <c r="O77">
        <v>70.872761191921725</v>
      </c>
      <c r="P77">
        <v>26.62054737881375</v>
      </c>
      <c r="Q77">
        <v>4.6299868341232226</v>
      </c>
      <c r="R77">
        <v>18.006146299268295</v>
      </c>
      <c r="S77">
        <v>11.209660449451411</v>
      </c>
      <c r="T77">
        <v>0</v>
      </c>
      <c r="U77">
        <v>60.060087505617972</v>
      </c>
      <c r="V77">
        <v>8.7982048877805479</v>
      </c>
      <c r="W77">
        <v>19.704690421122997</v>
      </c>
      <c r="X77">
        <v>62.648949904311245</v>
      </c>
      <c r="Y77">
        <v>0</v>
      </c>
      <c r="Z77">
        <v>8.3079326246363614</v>
      </c>
      <c r="AA77">
        <v>17.902210089873421</v>
      </c>
      <c r="AB77">
        <v>16.778664534433602</v>
      </c>
      <c r="AC77">
        <v>8.2208153132558497</v>
      </c>
      <c r="AD77">
        <v>15.520981148675249</v>
      </c>
      <c r="AE77">
        <v>13.99750689789556</v>
      </c>
      <c r="AF77">
        <v>23.794002000000006</v>
      </c>
      <c r="AG77">
        <v>28.493077214800007</v>
      </c>
      <c r="AH77">
        <v>59.605245735839482</v>
      </c>
      <c r="AI77">
        <v>0</v>
      </c>
      <c r="AJ77">
        <v>0</v>
      </c>
      <c r="AK77">
        <v>22.907746719621755</v>
      </c>
      <c r="AL77">
        <v>57.263747206970727</v>
      </c>
      <c r="AM77">
        <v>6.7114656381095275</v>
      </c>
      <c r="AN77">
        <v>0</v>
      </c>
      <c r="AO77">
        <v>0</v>
      </c>
      <c r="AP77">
        <v>0.163210192046396</v>
      </c>
      <c r="AQ77">
        <v>31.925040839999998</v>
      </c>
      <c r="AR77">
        <v>15.004745599999994</v>
      </c>
      <c r="AS77">
        <v>13.139982712161761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1216.4706601248397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490.17279633661656</v>
      </c>
      <c r="L78">
        <v>6.7698408893275985</v>
      </c>
      <c r="M78">
        <v>54.962772606886119</v>
      </c>
      <c r="N78">
        <v>42.277882925410346</v>
      </c>
      <c r="O78">
        <v>70.872761191921725</v>
      </c>
      <c r="P78">
        <v>26.62054737881375</v>
      </c>
      <c r="Q78">
        <v>4.6299868341232226</v>
      </c>
      <c r="R78">
        <v>18.006146299268295</v>
      </c>
      <c r="S78">
        <v>11.209660449451411</v>
      </c>
      <c r="T78">
        <v>0</v>
      </c>
      <c r="U78">
        <v>60.060087505617972</v>
      </c>
      <c r="V78">
        <v>8.7982048877805479</v>
      </c>
      <c r="W78">
        <v>19.704690421122997</v>
      </c>
      <c r="X78">
        <v>62.648949904311245</v>
      </c>
      <c r="Y78">
        <v>0</v>
      </c>
      <c r="Z78">
        <v>8.3079326246363614</v>
      </c>
      <c r="AA78">
        <v>17.902210089873421</v>
      </c>
      <c r="AB78">
        <v>16.778664534433602</v>
      </c>
      <c r="AC78">
        <v>8.2208153132558497</v>
      </c>
      <c r="AD78">
        <v>15.520981148675249</v>
      </c>
      <c r="AE78">
        <v>13.99750689789556</v>
      </c>
      <c r="AF78">
        <v>23.794002000000006</v>
      </c>
      <c r="AG78">
        <v>28.493077214800007</v>
      </c>
      <c r="AH78">
        <v>59.605245735839482</v>
      </c>
      <c r="AI78">
        <v>0</v>
      </c>
      <c r="AJ78">
        <v>0</v>
      </c>
      <c r="AK78">
        <v>22.907746719621755</v>
      </c>
      <c r="AL78">
        <v>57.263747206970727</v>
      </c>
      <c r="AM78">
        <v>6.7114656381095275</v>
      </c>
      <c r="AN78">
        <v>0</v>
      </c>
      <c r="AO78">
        <v>0</v>
      </c>
      <c r="AP78">
        <v>0.163210192046396</v>
      </c>
      <c r="AQ78">
        <v>31.925040839999998</v>
      </c>
      <c r="AR78">
        <v>15.004745599999994</v>
      </c>
      <c r="AS78">
        <v>13.139982712161761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1216.4707020989715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490.17502285120088</v>
      </c>
      <c r="L79">
        <v>6.7698408893275985</v>
      </c>
      <c r="M79">
        <v>54.962772606886119</v>
      </c>
      <c r="N79">
        <v>42.277882925410346</v>
      </c>
      <c r="O79">
        <v>70.872761191921725</v>
      </c>
      <c r="P79">
        <v>26.62054737881375</v>
      </c>
      <c r="Q79">
        <v>4.6299868341232226</v>
      </c>
      <c r="R79">
        <v>18.006146299268295</v>
      </c>
      <c r="S79">
        <v>11.209660449451411</v>
      </c>
      <c r="T79">
        <v>0</v>
      </c>
      <c r="U79">
        <v>60.060087505617972</v>
      </c>
      <c r="V79">
        <v>8.7982048877805479</v>
      </c>
      <c r="W79">
        <v>19.704690421122997</v>
      </c>
      <c r="X79">
        <v>62.648949904311245</v>
      </c>
      <c r="Y79">
        <v>0</v>
      </c>
      <c r="Z79">
        <v>8.3079326246363614</v>
      </c>
      <c r="AA79">
        <v>17.902210089873421</v>
      </c>
      <c r="AB79">
        <v>16.778664534433602</v>
      </c>
      <c r="AC79">
        <v>8.2208153132558497</v>
      </c>
      <c r="AD79">
        <v>15.520981148675249</v>
      </c>
      <c r="AE79">
        <v>13.99750689789556</v>
      </c>
      <c r="AF79">
        <v>23.794002000000006</v>
      </c>
      <c r="AG79">
        <v>28.493077214800007</v>
      </c>
      <c r="AH79">
        <v>49.671038259598724</v>
      </c>
      <c r="AI79">
        <v>0</v>
      </c>
      <c r="AJ79">
        <v>0</v>
      </c>
      <c r="AK79">
        <v>22.907746719621755</v>
      </c>
      <c r="AL79">
        <v>57.263747206970727</v>
      </c>
      <c r="AM79">
        <v>6.7114656381095275</v>
      </c>
      <c r="AN79">
        <v>0</v>
      </c>
      <c r="AO79">
        <v>0</v>
      </c>
      <c r="AP79">
        <v>0.92485804772162383</v>
      </c>
      <c r="AQ79">
        <v>31.925040839999998</v>
      </c>
      <c r="AR79">
        <v>15.004745599999994</v>
      </c>
      <c r="AS79">
        <v>13.139982712161761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1207.3003689929903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490.17502285120088</v>
      </c>
      <c r="L80">
        <v>6.7698408893275985</v>
      </c>
      <c r="M80">
        <v>54.962772606886119</v>
      </c>
      <c r="N80">
        <v>42.277882925410346</v>
      </c>
      <c r="O80">
        <v>70.872761191921725</v>
      </c>
      <c r="P80">
        <v>26.62054737881375</v>
      </c>
      <c r="Q80">
        <v>4.6299868341232226</v>
      </c>
      <c r="R80">
        <v>18.006146299268295</v>
      </c>
      <c r="S80">
        <v>11.209660449451411</v>
      </c>
      <c r="T80">
        <v>0</v>
      </c>
      <c r="U80">
        <v>60.060087505617972</v>
      </c>
      <c r="V80">
        <v>8.7982048877805479</v>
      </c>
      <c r="W80">
        <v>19.704690421122997</v>
      </c>
      <c r="X80">
        <v>62.648949904311245</v>
      </c>
      <c r="Y80">
        <v>0</v>
      </c>
      <c r="Z80">
        <v>2.7693110212727263</v>
      </c>
      <c r="AA80">
        <v>17.902210089873421</v>
      </c>
      <c r="AB80">
        <v>16.778664534433602</v>
      </c>
      <c r="AC80">
        <v>8.2208153132558497</v>
      </c>
      <c r="AD80">
        <v>11.640735751703257</v>
      </c>
      <c r="AE80">
        <v>13.99750689789556</v>
      </c>
      <c r="AF80">
        <v>11.897001000000003</v>
      </c>
      <c r="AG80">
        <v>28.493077214800007</v>
      </c>
      <c r="AH80">
        <v>39.736830344160495</v>
      </c>
      <c r="AI80">
        <v>0</v>
      </c>
      <c r="AJ80">
        <v>0</v>
      </c>
      <c r="AK80">
        <v>22.907746719621755</v>
      </c>
      <c r="AL80">
        <v>20.119015199999996</v>
      </c>
      <c r="AM80">
        <v>6.7114656381095275</v>
      </c>
      <c r="AN80">
        <v>0</v>
      </c>
      <c r="AO80">
        <v>0</v>
      </c>
      <c r="AP80">
        <v>0.92485804772162383</v>
      </c>
      <c r="AQ80">
        <v>31.925040839999998</v>
      </c>
      <c r="AR80">
        <v>15.004745599999994</v>
      </c>
      <c r="AS80">
        <v>13.139982712161761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1138.905561070246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490.17502285120088</v>
      </c>
      <c r="L81">
        <v>6.7698408893275985</v>
      </c>
      <c r="M81">
        <v>54.962772606886119</v>
      </c>
      <c r="N81">
        <v>42.277882925410346</v>
      </c>
      <c r="O81">
        <v>70.872761191921725</v>
      </c>
      <c r="P81">
        <v>26.62054737881375</v>
      </c>
      <c r="Q81">
        <v>4.6299868341232226</v>
      </c>
      <c r="R81">
        <v>18.006146299268295</v>
      </c>
      <c r="S81">
        <v>11.209660449451411</v>
      </c>
      <c r="T81">
        <v>0</v>
      </c>
      <c r="U81">
        <v>60.060087505617972</v>
      </c>
      <c r="V81">
        <v>8.7982048877805479</v>
      </c>
      <c r="W81">
        <v>19.704690421122997</v>
      </c>
      <c r="X81">
        <v>62.648949904311245</v>
      </c>
      <c r="Y81">
        <v>0</v>
      </c>
      <c r="Z81">
        <v>2.7693110212727263</v>
      </c>
      <c r="AA81">
        <v>17.902210089873421</v>
      </c>
      <c r="AB81">
        <v>16.778664534433602</v>
      </c>
      <c r="AC81">
        <v>4.1104074370190036</v>
      </c>
      <c r="AD81">
        <v>11.640735751703257</v>
      </c>
      <c r="AE81">
        <v>13.99750689789556</v>
      </c>
      <c r="AF81">
        <v>5.9485005000000015</v>
      </c>
      <c r="AG81">
        <v>28.493077214800007</v>
      </c>
      <c r="AH81">
        <v>26.142651600000001</v>
      </c>
      <c r="AI81">
        <v>0</v>
      </c>
      <c r="AJ81">
        <v>0</v>
      </c>
      <c r="AK81">
        <v>22.907746719621755</v>
      </c>
      <c r="AL81">
        <v>18.442430599999998</v>
      </c>
      <c r="AM81">
        <v>6.7114656381095275</v>
      </c>
      <c r="AN81">
        <v>0</v>
      </c>
      <c r="AO81">
        <v>0</v>
      </c>
      <c r="AP81">
        <v>0.92485804772162383</v>
      </c>
      <c r="AQ81">
        <v>31.925040839999998</v>
      </c>
      <c r="AR81">
        <v>15.004745599999994</v>
      </c>
      <c r="AS81">
        <v>13.139982712161761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1113.5758893498487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490.17697493889932</v>
      </c>
      <c r="L82">
        <v>6.7698408893275985</v>
      </c>
      <c r="M82">
        <v>54.962772606886119</v>
      </c>
      <c r="N82">
        <v>42.277882925410346</v>
      </c>
      <c r="O82">
        <v>70.872761191921725</v>
      </c>
      <c r="P82">
        <v>26.62054737881375</v>
      </c>
      <c r="Q82">
        <v>4.6299868341232226</v>
      </c>
      <c r="R82">
        <v>18.006146299268295</v>
      </c>
      <c r="S82">
        <v>11.209660449451411</v>
      </c>
      <c r="T82">
        <v>0</v>
      </c>
      <c r="U82">
        <v>60.060087505617972</v>
      </c>
      <c r="V82">
        <v>8.7982048877805479</v>
      </c>
      <c r="W82">
        <v>19.704690421122997</v>
      </c>
      <c r="X82">
        <v>62.648949904311245</v>
      </c>
      <c r="Y82">
        <v>0</v>
      </c>
      <c r="Z82">
        <v>2.7693110212727263</v>
      </c>
      <c r="AA82">
        <v>17.902210089873421</v>
      </c>
      <c r="AB82">
        <v>5.592888324531132</v>
      </c>
      <c r="AC82">
        <v>4.1104074370190036</v>
      </c>
      <c r="AD82">
        <v>7.7425370956850887</v>
      </c>
      <c r="AE82">
        <v>13.99750689789556</v>
      </c>
      <c r="AF82">
        <v>5.9485005000000015</v>
      </c>
      <c r="AG82">
        <v>28.493077214800007</v>
      </c>
      <c r="AH82">
        <v>19.868415391678983</v>
      </c>
      <c r="AI82">
        <v>0</v>
      </c>
      <c r="AJ82">
        <v>0</v>
      </c>
      <c r="AK82">
        <v>22.907746719621755</v>
      </c>
      <c r="AL82">
        <v>18.442430599999998</v>
      </c>
      <c r="AM82">
        <v>6.7114656381095275</v>
      </c>
      <c r="AN82">
        <v>0</v>
      </c>
      <c r="AO82">
        <v>0</v>
      </c>
      <c r="AP82">
        <v>0.92485804772162383</v>
      </c>
      <c r="AQ82">
        <v>31.925040839999998</v>
      </c>
      <c r="AR82">
        <v>15.004745599999994</v>
      </c>
      <c r="AS82">
        <v>13.139982712161761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1092.2196303633054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490.17502285120088</v>
      </c>
      <c r="L83">
        <v>6.7698408893275985</v>
      </c>
      <c r="M83">
        <v>54.962772606886119</v>
      </c>
      <c r="N83">
        <v>42.277882925410346</v>
      </c>
      <c r="O83">
        <v>70.872761191921725</v>
      </c>
      <c r="P83">
        <v>26.62054737881375</v>
      </c>
      <c r="Q83">
        <v>4.6299868341232226</v>
      </c>
      <c r="R83">
        <v>18.006146299268295</v>
      </c>
      <c r="S83">
        <v>11.209660449451411</v>
      </c>
      <c r="T83">
        <v>0</v>
      </c>
      <c r="U83">
        <v>60.060087505617972</v>
      </c>
      <c r="V83">
        <v>8.7982048877805479</v>
      </c>
      <c r="W83">
        <v>19.704690421122997</v>
      </c>
      <c r="X83">
        <v>62.648949904311245</v>
      </c>
      <c r="Y83">
        <v>0</v>
      </c>
      <c r="Z83">
        <v>2.7693110212727263</v>
      </c>
      <c r="AA83">
        <v>17.902210089873421</v>
      </c>
      <c r="AB83">
        <v>5.592888324531132</v>
      </c>
      <c r="AC83">
        <v>4.1104074370190036</v>
      </c>
      <c r="AD83">
        <v>3.8712683282361851</v>
      </c>
      <c r="AE83">
        <v>6.9987534489477801</v>
      </c>
      <c r="AF83">
        <v>5.9485005000000015</v>
      </c>
      <c r="AG83">
        <v>28.493077214800007</v>
      </c>
      <c r="AH83">
        <v>9.9342074762407595</v>
      </c>
      <c r="AI83">
        <v>0</v>
      </c>
      <c r="AJ83">
        <v>0</v>
      </c>
      <c r="AK83">
        <v>22.907746719621755</v>
      </c>
      <c r="AL83">
        <v>18.442430599999998</v>
      </c>
      <c r="AM83">
        <v>6.7114656381095275</v>
      </c>
      <c r="AN83">
        <v>0</v>
      </c>
      <c r="AO83">
        <v>0</v>
      </c>
      <c r="AP83">
        <v>0.92485804772162383</v>
      </c>
      <c r="AQ83">
        <v>23.943780629999996</v>
      </c>
      <c r="AR83">
        <v>15.004745599999994</v>
      </c>
      <c r="AS83">
        <v>13.139982712161761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1063.432187933772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490.17502285120088</v>
      </c>
      <c r="L84">
        <v>6.7698408893275985</v>
      </c>
      <c r="M84">
        <v>54.962772606886119</v>
      </c>
      <c r="N84">
        <v>42.277882925410346</v>
      </c>
      <c r="O84">
        <v>70.872761191921725</v>
      </c>
      <c r="P84">
        <v>26.62054737881375</v>
      </c>
      <c r="Q84">
        <v>4.6299868341232226</v>
      </c>
      <c r="R84">
        <v>18.006146299268295</v>
      </c>
      <c r="S84">
        <v>11.209660449451411</v>
      </c>
      <c r="T84">
        <v>0</v>
      </c>
      <c r="U84">
        <v>60.060087505617972</v>
      </c>
      <c r="V84">
        <v>8.7982048877805479</v>
      </c>
      <c r="W84">
        <v>19.704690421122997</v>
      </c>
      <c r="X84">
        <v>62.648949904311245</v>
      </c>
      <c r="Y84">
        <v>0</v>
      </c>
      <c r="Z84">
        <v>2.7693110212727263</v>
      </c>
      <c r="AA84">
        <v>11.934806726582281</v>
      </c>
      <c r="AB84">
        <v>5.592888324531132</v>
      </c>
      <c r="AC84">
        <v>4.1104074370190036</v>
      </c>
      <c r="AD84">
        <v>0</v>
      </c>
      <c r="AE84">
        <v>6.9987534489477801</v>
      </c>
      <c r="AF84">
        <v>5.9485005000000015</v>
      </c>
      <c r="AG84">
        <v>28.493077214800007</v>
      </c>
      <c r="AH84">
        <v>0</v>
      </c>
      <c r="AI84">
        <v>0</v>
      </c>
      <c r="AJ84">
        <v>0</v>
      </c>
      <c r="AK84">
        <v>22.907746719621755</v>
      </c>
      <c r="AL84">
        <v>18.442430599999998</v>
      </c>
      <c r="AM84">
        <v>6.7114656381095275</v>
      </c>
      <c r="AN84">
        <v>0</v>
      </c>
      <c r="AO84">
        <v>0</v>
      </c>
      <c r="AP84">
        <v>0.92485804772162383</v>
      </c>
      <c r="AQ84">
        <v>23.943780629999996</v>
      </c>
      <c r="AR84">
        <v>15.004745599999994</v>
      </c>
      <c r="AS84">
        <v>13.139982712161761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1043.659308766004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490.17502285120088</v>
      </c>
      <c r="L85">
        <v>6.7698408893275985</v>
      </c>
      <c r="M85">
        <v>54.962772606886119</v>
      </c>
      <c r="N85">
        <v>42.277882925410346</v>
      </c>
      <c r="O85">
        <v>70.872761191921725</v>
      </c>
      <c r="P85">
        <v>26.62054737881375</v>
      </c>
      <c r="Q85">
        <v>4.6299868341232226</v>
      </c>
      <c r="R85">
        <v>18.006146299268295</v>
      </c>
      <c r="S85">
        <v>11.209660449451411</v>
      </c>
      <c r="T85">
        <v>0</v>
      </c>
      <c r="U85">
        <v>60.060087505617972</v>
      </c>
      <c r="V85">
        <v>8.7982048877805479</v>
      </c>
      <c r="W85">
        <v>19.704690421122997</v>
      </c>
      <c r="X85">
        <v>62.648949904311245</v>
      </c>
      <c r="Y85">
        <v>0</v>
      </c>
      <c r="Z85">
        <v>2.7693110212727263</v>
      </c>
      <c r="AA85">
        <v>11.934806726582281</v>
      </c>
      <c r="AB85">
        <v>5.592888324531132</v>
      </c>
      <c r="AC85">
        <v>4.1104074370190036</v>
      </c>
      <c r="AD85">
        <v>0</v>
      </c>
      <c r="AE85">
        <v>6.9987534489477801</v>
      </c>
      <c r="AF85">
        <v>5.9485005000000015</v>
      </c>
      <c r="AG85">
        <v>28.493077214800007</v>
      </c>
      <c r="AH85">
        <v>0</v>
      </c>
      <c r="AI85">
        <v>0</v>
      </c>
      <c r="AJ85">
        <v>0</v>
      </c>
      <c r="AK85">
        <v>22.907746719621755</v>
      </c>
      <c r="AL85">
        <v>18.442430599999998</v>
      </c>
      <c r="AM85">
        <v>6.7114656381095275</v>
      </c>
      <c r="AN85">
        <v>0</v>
      </c>
      <c r="AO85">
        <v>0</v>
      </c>
      <c r="AP85">
        <v>0.92485804772162383</v>
      </c>
      <c r="AQ85">
        <v>23.943780629999996</v>
      </c>
      <c r="AR85">
        <v>15.004745599999994</v>
      </c>
      <c r="AS85">
        <v>13.139982712161761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1043.659308766004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490.17697493889932</v>
      </c>
      <c r="L86">
        <v>6.7700663611635248</v>
      </c>
      <c r="M86">
        <v>54.962772606886119</v>
      </c>
      <c r="N86">
        <v>42.277882925410346</v>
      </c>
      <c r="O86">
        <v>70.872761191921725</v>
      </c>
      <c r="P86">
        <v>26.62054737881375</v>
      </c>
      <c r="Q86">
        <v>4.6299868341232226</v>
      </c>
      <c r="R86">
        <v>18.006146299268295</v>
      </c>
      <c r="S86">
        <v>11.209660449451411</v>
      </c>
      <c r="T86">
        <v>0</v>
      </c>
      <c r="U86">
        <v>60.060087505617972</v>
      </c>
      <c r="V86">
        <v>8.7982048877805479</v>
      </c>
      <c r="W86">
        <v>19.704690421122997</v>
      </c>
      <c r="X86">
        <v>62.648949904311245</v>
      </c>
      <c r="Y86">
        <v>0</v>
      </c>
      <c r="Z86">
        <v>2.7693110212727263</v>
      </c>
      <c r="AA86">
        <v>11.934806726582281</v>
      </c>
      <c r="AB86">
        <v>5.592888324531132</v>
      </c>
      <c r="AC86">
        <v>4.1104074370190036</v>
      </c>
      <c r="AD86">
        <v>0</v>
      </c>
      <c r="AE86">
        <v>6.9987534489477801</v>
      </c>
      <c r="AF86">
        <v>5.9485005000000015</v>
      </c>
      <c r="AG86">
        <v>28.493077214800007</v>
      </c>
      <c r="AH86">
        <v>0</v>
      </c>
      <c r="AI86">
        <v>0</v>
      </c>
      <c r="AJ86">
        <v>0</v>
      </c>
      <c r="AK86">
        <v>22.907746719621755</v>
      </c>
      <c r="AL86">
        <v>18.442430599999998</v>
      </c>
      <c r="AM86">
        <v>6.7114656381095275</v>
      </c>
      <c r="AN86">
        <v>0</v>
      </c>
      <c r="AO86">
        <v>0</v>
      </c>
      <c r="AP86">
        <v>0.92485804772162383</v>
      </c>
      <c r="AQ86">
        <v>23.943780629999996</v>
      </c>
      <c r="AR86">
        <v>15.004745599999994</v>
      </c>
      <c r="AS86">
        <v>13.139982712161761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1043.6614863255384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490.17697493889932</v>
      </c>
      <c r="L87">
        <v>6.7698408893275985</v>
      </c>
      <c r="M87">
        <v>57.712144801681688</v>
      </c>
      <c r="N87">
        <v>42.277882925410346</v>
      </c>
      <c r="O87">
        <v>70.872761191921725</v>
      </c>
      <c r="P87">
        <v>26.62054737881375</v>
      </c>
      <c r="Q87">
        <v>4.6299868341232226</v>
      </c>
      <c r="R87">
        <v>17.249670633910384</v>
      </c>
      <c r="S87">
        <v>11.209660449451411</v>
      </c>
      <c r="T87">
        <v>0</v>
      </c>
      <c r="U87">
        <v>60.060087505617972</v>
      </c>
      <c r="V87">
        <v>8.7982048877805479</v>
      </c>
      <c r="W87">
        <v>19.704690421122997</v>
      </c>
      <c r="X87">
        <v>62.648949904311245</v>
      </c>
      <c r="Y87">
        <v>0</v>
      </c>
      <c r="Z87">
        <v>2.7693110212727263</v>
      </c>
      <c r="AA87">
        <v>5.9674033632911403</v>
      </c>
      <c r="AB87">
        <v>5.592888324531132</v>
      </c>
      <c r="AC87">
        <v>4.1104074370190036</v>
      </c>
      <c r="AD87">
        <v>0</v>
      </c>
      <c r="AE87">
        <v>6.9987534489477801</v>
      </c>
      <c r="AF87">
        <v>5.9485005000000015</v>
      </c>
      <c r="AG87">
        <v>28.493077214800007</v>
      </c>
      <c r="AH87">
        <v>0</v>
      </c>
      <c r="AI87">
        <v>0</v>
      </c>
      <c r="AJ87">
        <v>0</v>
      </c>
      <c r="AK87">
        <v>22.907746719621755</v>
      </c>
      <c r="AL87">
        <v>9.221215299999999</v>
      </c>
      <c r="AM87">
        <v>6.7114656381095275</v>
      </c>
      <c r="AN87">
        <v>0</v>
      </c>
      <c r="AO87">
        <v>0</v>
      </c>
      <c r="AP87">
        <v>0.92485804772162383</v>
      </c>
      <c r="AQ87">
        <v>23.943780629999996</v>
      </c>
      <c r="AR87">
        <v>15.004745599999994</v>
      </c>
      <c r="AS87">
        <v>13.139982712161761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1030.4655387198488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490.17697493889932</v>
      </c>
      <c r="L88">
        <v>6.7698408893275985</v>
      </c>
      <c r="M88">
        <v>58.319306787115188</v>
      </c>
      <c r="N88">
        <v>42.277882925410346</v>
      </c>
      <c r="O88">
        <v>70.872761191921725</v>
      </c>
      <c r="P88">
        <v>26.62054737881375</v>
      </c>
      <c r="Q88">
        <v>4.6299868341232226</v>
      </c>
      <c r="R88">
        <v>17.249670633910384</v>
      </c>
      <c r="S88">
        <v>11.209660449451411</v>
      </c>
      <c r="T88">
        <v>0</v>
      </c>
      <c r="U88">
        <v>60.060087505617972</v>
      </c>
      <c r="V88">
        <v>8.7982048877805479</v>
      </c>
      <c r="W88">
        <v>19.704690421122997</v>
      </c>
      <c r="X88">
        <v>62.648949904311245</v>
      </c>
      <c r="Y88">
        <v>0</v>
      </c>
      <c r="Z88">
        <v>5.5386216033636346</v>
      </c>
      <c r="AA88">
        <v>5.9674033632911403</v>
      </c>
      <c r="AB88">
        <v>5.592888324531132</v>
      </c>
      <c r="AC88">
        <v>4.1104074370190036</v>
      </c>
      <c r="AD88">
        <v>0</v>
      </c>
      <c r="AE88">
        <v>6.9987534489477801</v>
      </c>
      <c r="AF88">
        <v>5.9485005000000015</v>
      </c>
      <c r="AG88">
        <v>28.493077214800007</v>
      </c>
      <c r="AH88">
        <v>0</v>
      </c>
      <c r="AI88">
        <v>0</v>
      </c>
      <c r="AJ88">
        <v>0</v>
      </c>
      <c r="AK88">
        <v>22.907746719621755</v>
      </c>
      <c r="AL88">
        <v>9.221215299999999</v>
      </c>
      <c r="AM88">
        <v>6.7114656381095275</v>
      </c>
      <c r="AN88">
        <v>0</v>
      </c>
      <c r="AO88">
        <v>0</v>
      </c>
      <c r="AP88">
        <v>0</v>
      </c>
      <c r="AQ88">
        <v>15.962520419999999</v>
      </c>
      <c r="AR88">
        <v>15.004745599999994</v>
      </c>
      <c r="AS88">
        <v>13.139982712161761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1024.9358930296517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490.17697493889932</v>
      </c>
      <c r="L89">
        <v>6.7698408893275985</v>
      </c>
      <c r="M89">
        <v>58.319306787115188</v>
      </c>
      <c r="N89">
        <v>42.277882925410346</v>
      </c>
      <c r="O89">
        <v>70.872761191921725</v>
      </c>
      <c r="P89">
        <v>26.62054737881375</v>
      </c>
      <c r="Q89">
        <v>4.6299868341232226</v>
      </c>
      <c r="R89">
        <v>17.249670633910384</v>
      </c>
      <c r="S89">
        <v>11.209660449451411</v>
      </c>
      <c r="T89">
        <v>0</v>
      </c>
      <c r="U89">
        <v>60.060087505617972</v>
      </c>
      <c r="V89">
        <v>8.7982048877805479</v>
      </c>
      <c r="W89">
        <v>19.704690421122997</v>
      </c>
      <c r="X89">
        <v>62.648949904311245</v>
      </c>
      <c r="Y89">
        <v>0</v>
      </c>
      <c r="Z89">
        <v>5.5386216033636346</v>
      </c>
      <c r="AA89">
        <v>5.9674033632911403</v>
      </c>
      <c r="AB89">
        <v>5.592888324531132</v>
      </c>
      <c r="AC89">
        <v>4.1104074370190036</v>
      </c>
      <c r="AD89">
        <v>0</v>
      </c>
      <c r="AE89">
        <v>6.9987534489477801</v>
      </c>
      <c r="AF89">
        <v>5.9485005000000015</v>
      </c>
      <c r="AG89">
        <v>28.493077214800007</v>
      </c>
      <c r="AH89">
        <v>0</v>
      </c>
      <c r="AI89">
        <v>0</v>
      </c>
      <c r="AJ89">
        <v>0</v>
      </c>
      <c r="AK89">
        <v>22.907746719621755</v>
      </c>
      <c r="AL89">
        <v>9.221215299999999</v>
      </c>
      <c r="AM89">
        <v>6.7114656381095275</v>
      </c>
      <c r="AN89">
        <v>0</v>
      </c>
      <c r="AO89">
        <v>0</v>
      </c>
      <c r="AP89">
        <v>0</v>
      </c>
      <c r="AQ89">
        <v>15.962520419999999</v>
      </c>
      <c r="AR89">
        <v>15.004745599999994</v>
      </c>
      <c r="AS89">
        <v>13.139982712161761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1024.9358930296517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490.17697493889932</v>
      </c>
      <c r="L90">
        <v>6.7698408893275985</v>
      </c>
      <c r="M90">
        <v>58.319306787115188</v>
      </c>
      <c r="N90">
        <v>42.277882925410346</v>
      </c>
      <c r="O90">
        <v>70.872761191921725</v>
      </c>
      <c r="P90">
        <v>26.62054737881375</v>
      </c>
      <c r="Q90">
        <v>4.6299868341232226</v>
      </c>
      <c r="R90">
        <v>17.249670633910384</v>
      </c>
      <c r="S90">
        <v>11.209660449451411</v>
      </c>
      <c r="T90">
        <v>0</v>
      </c>
      <c r="U90">
        <v>60.060087505617972</v>
      </c>
      <c r="V90">
        <v>8.7982048877805479</v>
      </c>
      <c r="W90">
        <v>19.704690421122997</v>
      </c>
      <c r="X90">
        <v>62.648949904311245</v>
      </c>
      <c r="Y90">
        <v>0</v>
      </c>
      <c r="Z90">
        <v>5.5386216033636346</v>
      </c>
      <c r="AA90">
        <v>0</v>
      </c>
      <c r="AB90">
        <v>5.592888324531132</v>
      </c>
      <c r="AC90">
        <v>4.1104074370190036</v>
      </c>
      <c r="AD90">
        <v>0</v>
      </c>
      <c r="AE90">
        <v>6.9987534489477801</v>
      </c>
      <c r="AF90">
        <v>5.9485005000000015</v>
      </c>
      <c r="AG90">
        <v>28.493077214800007</v>
      </c>
      <c r="AH90">
        <v>0</v>
      </c>
      <c r="AI90">
        <v>0</v>
      </c>
      <c r="AJ90">
        <v>0</v>
      </c>
      <c r="AK90">
        <v>22.907746719621755</v>
      </c>
      <c r="AL90">
        <v>9.221215299999999</v>
      </c>
      <c r="AM90">
        <v>6.7114656381095275</v>
      </c>
      <c r="AN90">
        <v>0</v>
      </c>
      <c r="AO90">
        <v>0</v>
      </c>
      <c r="AP90">
        <v>0</v>
      </c>
      <c r="AQ90">
        <v>15.962520419999999</v>
      </c>
      <c r="AR90">
        <v>15.004745599999994</v>
      </c>
      <c r="AS90">
        <v>13.139982712161761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1018.9684896663606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490.17502285120088</v>
      </c>
      <c r="L91">
        <v>6.7698408893275985</v>
      </c>
      <c r="M91">
        <v>58.319306787115188</v>
      </c>
      <c r="N91">
        <v>42.277882925410346</v>
      </c>
      <c r="O91">
        <v>70.872761191921725</v>
      </c>
      <c r="P91">
        <v>26.62054737881375</v>
      </c>
      <c r="Q91">
        <v>4.6299868341232226</v>
      </c>
      <c r="R91">
        <v>17.249670633910384</v>
      </c>
      <c r="S91">
        <v>11.209660449451411</v>
      </c>
      <c r="T91">
        <v>0</v>
      </c>
      <c r="U91">
        <v>60.060087505617972</v>
      </c>
      <c r="V91">
        <v>8.7982048877805479</v>
      </c>
      <c r="W91">
        <v>19.704690421122997</v>
      </c>
      <c r="X91">
        <v>62.648949904311245</v>
      </c>
      <c r="Y91">
        <v>0</v>
      </c>
      <c r="Z91">
        <v>5.5386216033636346</v>
      </c>
      <c r="AA91">
        <v>0</v>
      </c>
      <c r="AB91">
        <v>5.592888324531132</v>
      </c>
      <c r="AC91">
        <v>4.1104074370190036</v>
      </c>
      <c r="AD91">
        <v>0</v>
      </c>
      <c r="AE91">
        <v>0</v>
      </c>
      <c r="AF91">
        <v>5.9485005000000015</v>
      </c>
      <c r="AG91">
        <v>28.493077214800007</v>
      </c>
      <c r="AH91">
        <v>0</v>
      </c>
      <c r="AI91">
        <v>0</v>
      </c>
      <c r="AJ91">
        <v>0</v>
      </c>
      <c r="AK91">
        <v>22.907746719621755</v>
      </c>
      <c r="AL91">
        <v>9.221215299999999</v>
      </c>
      <c r="AM91">
        <v>6.7114656381095275</v>
      </c>
      <c r="AN91">
        <v>0</v>
      </c>
      <c r="AO91">
        <v>0</v>
      </c>
      <c r="AP91">
        <v>0</v>
      </c>
      <c r="AQ91">
        <v>7.9812602099999994</v>
      </c>
      <c r="AR91">
        <v>15.004745599999994</v>
      </c>
      <c r="AS91">
        <v>13.139982712161761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1003.9865239197143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490.17502285120088</v>
      </c>
      <c r="L92">
        <v>6.7698408893275985</v>
      </c>
      <c r="M92">
        <v>58.319306787115188</v>
      </c>
      <c r="N92">
        <v>42.277882925410346</v>
      </c>
      <c r="O92">
        <v>70.872761191921725</v>
      </c>
      <c r="P92">
        <v>26.62054737881375</v>
      </c>
      <c r="Q92">
        <v>4.6299868341232226</v>
      </c>
      <c r="R92">
        <v>17.249670633910384</v>
      </c>
      <c r="S92">
        <v>11.209660449451411</v>
      </c>
      <c r="T92">
        <v>0</v>
      </c>
      <c r="U92">
        <v>60.060087505617972</v>
      </c>
      <c r="V92">
        <v>8.7982048877805479</v>
      </c>
      <c r="W92">
        <v>19.704690421122997</v>
      </c>
      <c r="X92">
        <v>62.648949904311245</v>
      </c>
      <c r="Y92">
        <v>0</v>
      </c>
      <c r="Z92">
        <v>5.5386216033636346</v>
      </c>
      <c r="AA92">
        <v>0</v>
      </c>
      <c r="AB92">
        <v>5.592888324531132</v>
      </c>
      <c r="AC92">
        <v>4.1104074370190036</v>
      </c>
      <c r="AD92">
        <v>0</v>
      </c>
      <c r="AE92">
        <v>0</v>
      </c>
      <c r="AF92">
        <v>5.9485005000000015</v>
      </c>
      <c r="AG92">
        <v>28.493077214800007</v>
      </c>
      <c r="AH92">
        <v>0</v>
      </c>
      <c r="AI92">
        <v>0</v>
      </c>
      <c r="AJ92">
        <v>0</v>
      </c>
      <c r="AK92">
        <v>22.907746719621755</v>
      </c>
      <c r="AL92">
        <v>9.221215299999999</v>
      </c>
      <c r="AM92">
        <v>6.7114656381095275</v>
      </c>
      <c r="AN92">
        <v>0</v>
      </c>
      <c r="AO92">
        <v>0</v>
      </c>
      <c r="AP92">
        <v>0</v>
      </c>
      <c r="AQ92">
        <v>7.9812602099999994</v>
      </c>
      <c r="AR92">
        <v>15.004745599999994</v>
      </c>
      <c r="AS92">
        <v>13.139982712161761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1003.9865239197143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490.17502285120088</v>
      </c>
      <c r="L93">
        <v>6.7698408893275985</v>
      </c>
      <c r="M93">
        <v>58.319306787115188</v>
      </c>
      <c r="N93">
        <v>42.277882925410346</v>
      </c>
      <c r="O93">
        <v>70.872761191921725</v>
      </c>
      <c r="P93">
        <v>26.62054737881375</v>
      </c>
      <c r="Q93">
        <v>4.6299868341232226</v>
      </c>
      <c r="R93">
        <v>17.249670633910384</v>
      </c>
      <c r="S93">
        <v>11.209660449451411</v>
      </c>
      <c r="T93">
        <v>0</v>
      </c>
      <c r="U93">
        <v>60.060087505617972</v>
      </c>
      <c r="V93">
        <v>8.7982048877805479</v>
      </c>
      <c r="W93">
        <v>19.704690421122997</v>
      </c>
      <c r="X93">
        <v>62.648949904311245</v>
      </c>
      <c r="Y93">
        <v>0</v>
      </c>
      <c r="Z93">
        <v>5.5386216033636346</v>
      </c>
      <c r="AA93">
        <v>0</v>
      </c>
      <c r="AB93">
        <v>5.592888324531132</v>
      </c>
      <c r="AC93">
        <v>4.1104074370190036</v>
      </c>
      <c r="AD93">
        <v>0</v>
      </c>
      <c r="AE93">
        <v>0</v>
      </c>
      <c r="AF93">
        <v>5.9485005000000015</v>
      </c>
      <c r="AG93">
        <v>28.493077214800007</v>
      </c>
      <c r="AH93">
        <v>0</v>
      </c>
      <c r="AI93">
        <v>0</v>
      </c>
      <c r="AJ93">
        <v>0</v>
      </c>
      <c r="AK93">
        <v>22.907746719621755</v>
      </c>
      <c r="AL93">
        <v>9.221215299999999</v>
      </c>
      <c r="AM93">
        <v>6.7114656381095275</v>
      </c>
      <c r="AN93">
        <v>0</v>
      </c>
      <c r="AO93">
        <v>0</v>
      </c>
      <c r="AP93">
        <v>0</v>
      </c>
      <c r="AQ93">
        <v>7.8123446499999991</v>
      </c>
      <c r="AR93">
        <v>15.004745599999994</v>
      </c>
      <c r="AS93">
        <v>13.139982712161761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1003.8176083597143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490.17502285120088</v>
      </c>
      <c r="L94">
        <v>6.7698408893275985</v>
      </c>
      <c r="M94">
        <v>58.319306787115188</v>
      </c>
      <c r="N94">
        <v>42.277882925410346</v>
      </c>
      <c r="O94">
        <v>70.872761191921725</v>
      </c>
      <c r="P94">
        <v>26.62054737881375</v>
      </c>
      <c r="Q94">
        <v>4.6299868341232226</v>
      </c>
      <c r="R94">
        <v>17.249670633910384</v>
      </c>
      <c r="S94">
        <v>11.209660449451411</v>
      </c>
      <c r="T94">
        <v>0</v>
      </c>
      <c r="U94">
        <v>60.060087505617972</v>
      </c>
      <c r="V94">
        <v>8.7982048877805479</v>
      </c>
      <c r="W94">
        <v>19.704690421122997</v>
      </c>
      <c r="X94">
        <v>62.648949904311245</v>
      </c>
      <c r="Y94">
        <v>0</v>
      </c>
      <c r="Z94">
        <v>5.5386216033636346</v>
      </c>
      <c r="AA94">
        <v>0</v>
      </c>
      <c r="AB94">
        <v>5.592888324531132</v>
      </c>
      <c r="AC94">
        <v>4.1104074370190036</v>
      </c>
      <c r="AD94">
        <v>0</v>
      </c>
      <c r="AE94">
        <v>0</v>
      </c>
      <c r="AF94">
        <v>5.9485005000000015</v>
      </c>
      <c r="AG94">
        <v>28.493077214800007</v>
      </c>
      <c r="AH94">
        <v>0</v>
      </c>
      <c r="AI94">
        <v>0</v>
      </c>
      <c r="AJ94">
        <v>0</v>
      </c>
      <c r="AK94">
        <v>22.907746719621755</v>
      </c>
      <c r="AL94">
        <v>9.221215299999999</v>
      </c>
      <c r="AM94">
        <v>6.7114656381095275</v>
      </c>
      <c r="AN94">
        <v>0</v>
      </c>
      <c r="AO94">
        <v>0</v>
      </c>
      <c r="AP94">
        <v>0</v>
      </c>
      <c r="AQ94">
        <v>7.601200200000001</v>
      </c>
      <c r="AR94">
        <v>15.004745599999994</v>
      </c>
      <c r="AS94">
        <v>13.139982712161761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1003.6064639097143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490.17502285120088</v>
      </c>
      <c r="L95">
        <v>6.7698408893275985</v>
      </c>
      <c r="M95">
        <v>58.319306787115188</v>
      </c>
      <c r="N95">
        <v>42.277882925410346</v>
      </c>
      <c r="O95">
        <v>70.872761191921725</v>
      </c>
      <c r="P95">
        <v>26.62054737881375</v>
      </c>
      <c r="Q95">
        <v>4.6299868341232226</v>
      </c>
      <c r="R95">
        <v>17.249670633910384</v>
      </c>
      <c r="S95">
        <v>11.209660449451411</v>
      </c>
      <c r="T95">
        <v>0</v>
      </c>
      <c r="U95">
        <v>60.060087505617972</v>
      </c>
      <c r="V95">
        <v>8.7982048877805479</v>
      </c>
      <c r="W95">
        <v>19.704690421122997</v>
      </c>
      <c r="X95">
        <v>62.648949904311245</v>
      </c>
      <c r="Y95">
        <v>0</v>
      </c>
      <c r="Z95">
        <v>5.5386216033636346</v>
      </c>
      <c r="AA95">
        <v>0</v>
      </c>
      <c r="AB95">
        <v>5.592888324531132</v>
      </c>
      <c r="AC95">
        <v>4.1104074370190036</v>
      </c>
      <c r="AD95">
        <v>0</v>
      </c>
      <c r="AE95">
        <v>0</v>
      </c>
      <c r="AF95">
        <v>5.9485005000000015</v>
      </c>
      <c r="AG95">
        <v>28.493077214800007</v>
      </c>
      <c r="AH95">
        <v>0</v>
      </c>
      <c r="AI95">
        <v>0</v>
      </c>
      <c r="AJ95">
        <v>0</v>
      </c>
      <c r="AK95">
        <v>22.907746719621755</v>
      </c>
      <c r="AL95">
        <v>9.221215299999999</v>
      </c>
      <c r="AM95">
        <v>6.7114656381095275</v>
      </c>
      <c r="AN95">
        <v>0</v>
      </c>
      <c r="AO95">
        <v>0</v>
      </c>
      <c r="AP95">
        <v>0</v>
      </c>
      <c r="AQ95">
        <v>7.601200200000001</v>
      </c>
      <c r="AR95">
        <v>15.004745599999994</v>
      </c>
      <c r="AS95">
        <v>13.139982712161761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1003.6064639097143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490.17502285120088</v>
      </c>
      <c r="L96">
        <v>6.7698408893275985</v>
      </c>
      <c r="M96">
        <v>58.319306787115188</v>
      </c>
      <c r="N96">
        <v>42.277882925410346</v>
      </c>
      <c r="O96">
        <v>70.872761191921725</v>
      </c>
      <c r="P96">
        <v>26.62054737881375</v>
      </c>
      <c r="Q96">
        <v>4.6299868341232226</v>
      </c>
      <c r="R96">
        <v>17.249670633910384</v>
      </c>
      <c r="S96">
        <v>11.209660449451411</v>
      </c>
      <c r="T96">
        <v>0</v>
      </c>
      <c r="U96">
        <v>60.060087505617972</v>
      </c>
      <c r="V96">
        <v>8.7982048877805479</v>
      </c>
      <c r="W96">
        <v>19.704690421122997</v>
      </c>
      <c r="X96">
        <v>62.648949904311245</v>
      </c>
      <c r="Y96">
        <v>0</v>
      </c>
      <c r="Z96">
        <v>5.5386216033636346</v>
      </c>
      <c r="AA96">
        <v>0</v>
      </c>
      <c r="AB96">
        <v>5.592888324531132</v>
      </c>
      <c r="AC96">
        <v>4.1104074370190036</v>
      </c>
      <c r="AD96">
        <v>0</v>
      </c>
      <c r="AE96">
        <v>0</v>
      </c>
      <c r="AF96">
        <v>5.9485005000000015</v>
      </c>
      <c r="AG96">
        <v>28.493077214800007</v>
      </c>
      <c r="AH96">
        <v>0</v>
      </c>
      <c r="AI96">
        <v>0</v>
      </c>
      <c r="AJ96">
        <v>0</v>
      </c>
      <c r="AK96">
        <v>22.907746719621755</v>
      </c>
      <c r="AL96">
        <v>9.221215299999999</v>
      </c>
      <c r="AM96">
        <v>6.7114656381095275</v>
      </c>
      <c r="AN96">
        <v>0</v>
      </c>
      <c r="AO96">
        <v>0</v>
      </c>
      <c r="AP96">
        <v>0</v>
      </c>
      <c r="AQ96">
        <v>0</v>
      </c>
      <c r="AR96">
        <v>15.004745599999994</v>
      </c>
      <c r="AS96">
        <v>13.139982712161761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996.00526370971431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490.17502285120088</v>
      </c>
      <c r="L97">
        <v>6.7698408893275985</v>
      </c>
      <c r="M97">
        <v>58.319306787115188</v>
      </c>
      <c r="N97">
        <v>42.277882925410346</v>
      </c>
      <c r="O97">
        <v>70.872761191921725</v>
      </c>
      <c r="P97">
        <v>26.62054737881375</v>
      </c>
      <c r="Q97">
        <v>4.6299868341232226</v>
      </c>
      <c r="R97">
        <v>17.249670633910384</v>
      </c>
      <c r="S97">
        <v>11.209660449451411</v>
      </c>
      <c r="T97">
        <v>0</v>
      </c>
      <c r="U97">
        <v>60.060087505617972</v>
      </c>
      <c r="V97">
        <v>8.7982048877805479</v>
      </c>
      <c r="W97">
        <v>19.704690421122997</v>
      </c>
      <c r="X97">
        <v>62.648949904311245</v>
      </c>
      <c r="Y97">
        <v>0</v>
      </c>
      <c r="Z97">
        <v>5.5386216033636346</v>
      </c>
      <c r="AA97">
        <v>0</v>
      </c>
      <c r="AB97">
        <v>5.592888324531132</v>
      </c>
      <c r="AC97">
        <v>4.1104074370190036</v>
      </c>
      <c r="AD97">
        <v>0</v>
      </c>
      <c r="AE97">
        <v>0</v>
      </c>
      <c r="AF97">
        <v>5.9485005000000015</v>
      </c>
      <c r="AG97">
        <v>28.493077214800007</v>
      </c>
      <c r="AH97">
        <v>0</v>
      </c>
      <c r="AI97">
        <v>0</v>
      </c>
      <c r="AJ97">
        <v>0</v>
      </c>
      <c r="AK97">
        <v>22.907746719621755</v>
      </c>
      <c r="AL97">
        <v>9.221215299999999</v>
      </c>
      <c r="AM97">
        <v>6.7114656381095275</v>
      </c>
      <c r="AN97">
        <v>0</v>
      </c>
      <c r="AO97">
        <v>0</v>
      </c>
      <c r="AP97">
        <v>0.326420384092792</v>
      </c>
      <c r="AQ97">
        <v>0</v>
      </c>
      <c r="AR97">
        <v>1.8755931999999993</v>
      </c>
      <c r="AS97">
        <v>13.139982712161761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983.20253169380715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490.17502285120088</v>
      </c>
      <c r="L98">
        <v>6.7698408893275985</v>
      </c>
      <c r="M98">
        <v>58.319306787115188</v>
      </c>
      <c r="N98">
        <v>42.277882925410346</v>
      </c>
      <c r="O98">
        <v>70.872761191921725</v>
      </c>
      <c r="P98">
        <v>26.62054737881375</v>
      </c>
      <c r="Q98">
        <v>4.6299868341232226</v>
      </c>
      <c r="R98">
        <v>17.249670633910384</v>
      </c>
      <c r="S98">
        <v>11.209660449451411</v>
      </c>
      <c r="T98">
        <v>0</v>
      </c>
      <c r="U98">
        <v>60.060087505617972</v>
      </c>
      <c r="V98">
        <v>8.7982048877805479</v>
      </c>
      <c r="W98">
        <v>19.704690421122997</v>
      </c>
      <c r="X98">
        <v>62.648949904311245</v>
      </c>
      <c r="Y98">
        <v>0</v>
      </c>
      <c r="Z98">
        <v>5.5386216033636346</v>
      </c>
      <c r="AA98">
        <v>0</v>
      </c>
      <c r="AB98">
        <v>5.592888324531132</v>
      </c>
      <c r="AC98">
        <v>4.1104074370190036</v>
      </c>
      <c r="AD98">
        <v>0</v>
      </c>
      <c r="AE98">
        <v>0</v>
      </c>
      <c r="AF98">
        <v>5.9485005000000015</v>
      </c>
      <c r="AG98">
        <v>28.493077214800007</v>
      </c>
      <c r="AH98">
        <v>0</v>
      </c>
      <c r="AI98">
        <v>0</v>
      </c>
      <c r="AJ98">
        <v>0</v>
      </c>
      <c r="AK98">
        <v>22.907746719621755</v>
      </c>
      <c r="AL98">
        <v>9.221215299999999</v>
      </c>
      <c r="AM98">
        <v>6.7114656381095275</v>
      </c>
      <c r="AN98">
        <v>0</v>
      </c>
      <c r="AO98">
        <v>0</v>
      </c>
      <c r="AP98">
        <v>0.326420384092792</v>
      </c>
      <c r="AQ98">
        <v>0</v>
      </c>
      <c r="AR98">
        <v>1.8755931999999993</v>
      </c>
      <c r="AS98">
        <v>13.139982712161761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983.20253169380715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8.9793997940679269</v>
      </c>
      <c r="L99">
        <f t="shared" si="2"/>
        <v>0.14116325450568332</v>
      </c>
      <c r="M99">
        <f t="shared" si="2"/>
        <v>1.3491243542349816</v>
      </c>
      <c r="N99">
        <f t="shared" si="2"/>
        <v>1.014669190209847</v>
      </c>
      <c r="O99">
        <f t="shared" si="2"/>
        <v>1.7009462686061245</v>
      </c>
      <c r="P99">
        <f t="shared" si="2"/>
        <v>0.63889313709153028</v>
      </c>
      <c r="Q99">
        <f t="shared" si="2"/>
        <v>9.9054320378207036E-2</v>
      </c>
      <c r="R99">
        <f t="shared" si="2"/>
        <v>0.4173302902078363</v>
      </c>
      <c r="S99">
        <f t="shared" si="2"/>
        <v>0.23793649846416753</v>
      </c>
      <c r="T99">
        <f t="shared" si="2"/>
        <v>0</v>
      </c>
      <c r="U99">
        <f t="shared" si="2"/>
        <v>1.4414421001348312</v>
      </c>
      <c r="V99">
        <f t="shared" si="2"/>
        <v>0.20670437938195843</v>
      </c>
      <c r="W99">
        <f t="shared" si="2"/>
        <v>0.46724648100792743</v>
      </c>
      <c r="X99">
        <f t="shared" si="2"/>
        <v>1.5035747977034684</v>
      </c>
      <c r="Y99">
        <f t="shared" si="2"/>
        <v>0</v>
      </c>
      <c r="Z99">
        <f t="shared" si="2"/>
        <v>0.11284941807811349</v>
      </c>
      <c r="AA99">
        <f t="shared" si="2"/>
        <v>0.16106393804715197</v>
      </c>
      <c r="AB99">
        <f t="shared" si="2"/>
        <v>0.1415742279708177</v>
      </c>
      <c r="AC99">
        <f t="shared" si="2"/>
        <v>8.8373763190042309E-2</v>
      </c>
      <c r="AD99">
        <f t="shared" si="2"/>
        <v>5.8155709263134001E-2</v>
      </c>
      <c r="AE99">
        <f t="shared" si="2"/>
        <v>0.18196758967264198</v>
      </c>
      <c r="AF99">
        <f t="shared" si="2"/>
        <v>0.20819751750000026</v>
      </c>
      <c r="AG99">
        <f t="shared" si="2"/>
        <v>0.68383385315520007</v>
      </c>
      <c r="AH99">
        <f t="shared" si="2"/>
        <v>0.3220975777075184</v>
      </c>
      <c r="AI99">
        <f t="shared" si="2"/>
        <v>0</v>
      </c>
      <c r="AJ99">
        <f t="shared" si="2"/>
        <v>0</v>
      </c>
      <c r="AK99">
        <f t="shared" si="2"/>
        <v>0.54978592127092296</v>
      </c>
      <c r="AL99">
        <f t="shared" si="2"/>
        <v>0.53257129023341254</v>
      </c>
      <c r="AM99">
        <f t="shared" si="2"/>
        <v>0.1610751753146287</v>
      </c>
      <c r="AN99">
        <f t="shared" si="2"/>
        <v>0</v>
      </c>
      <c r="AO99">
        <f t="shared" si="2"/>
        <v>0</v>
      </c>
      <c r="AP99">
        <f t="shared" si="2"/>
        <v>1.2322372354225347E-2</v>
      </c>
      <c r="AQ99">
        <f t="shared" si="2"/>
        <v>0.31502751939999984</v>
      </c>
      <c r="AR99">
        <f t="shared" si="2"/>
        <v>0.35683160629999966</v>
      </c>
      <c r="AS99">
        <f t="shared" si="2"/>
        <v>0.3174162779464767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22.40062862339877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87.03022547755468</v>
      </c>
      <c r="L3">
        <v>23.209752558635397</v>
      </c>
      <c r="M3">
        <v>0</v>
      </c>
      <c r="N3">
        <v>24.448775722002907</v>
      </c>
      <c r="O3">
        <v>48.71189780807827</v>
      </c>
      <c r="P3">
        <v>66.761372765199326</v>
      </c>
      <c r="Q3">
        <v>1.6492023638613862</v>
      </c>
      <c r="R3">
        <v>10.416705098727014</v>
      </c>
      <c r="S3">
        <v>3.8697672810727179</v>
      </c>
      <c r="T3">
        <v>0</v>
      </c>
      <c r="U3">
        <v>320.04046628867758</v>
      </c>
      <c r="V3">
        <v>5.1000855902777777</v>
      </c>
      <c r="W3">
        <v>11.396929010695189</v>
      </c>
      <c r="X3">
        <v>36.229392737960033</v>
      </c>
      <c r="Y3">
        <v>0</v>
      </c>
      <c r="Z3">
        <v>3.2032516579999997</v>
      </c>
      <c r="AA3">
        <v>0</v>
      </c>
      <c r="AB3">
        <v>0</v>
      </c>
      <c r="AC3">
        <v>0</v>
      </c>
      <c r="AD3">
        <v>0</v>
      </c>
      <c r="AE3">
        <v>4.0477262626656278</v>
      </c>
      <c r="AF3">
        <v>0</v>
      </c>
      <c r="AG3">
        <v>0</v>
      </c>
      <c r="AH3">
        <v>0</v>
      </c>
      <c r="AI3">
        <v>0</v>
      </c>
      <c r="AJ3">
        <v>0</v>
      </c>
      <c r="AK3">
        <v>13.245724376989758</v>
      </c>
      <c r="AL3">
        <v>9.8449786500000034</v>
      </c>
      <c r="AM3">
        <v>3.8819649215303831</v>
      </c>
      <c r="AN3">
        <v>0</v>
      </c>
      <c r="AO3">
        <v>0</v>
      </c>
      <c r="AP3">
        <v>0.22020890391151621</v>
      </c>
      <c r="AQ3">
        <v>0</v>
      </c>
      <c r="AR3">
        <v>10.032431600000001</v>
      </c>
      <c r="AS3">
        <v>7.996258308876004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691.33711738471561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87.03022547755468</v>
      </c>
      <c r="L4">
        <v>23.209803263403266</v>
      </c>
      <c r="M4">
        <v>0</v>
      </c>
      <c r="N4">
        <v>24.448775722002907</v>
      </c>
      <c r="O4">
        <v>48.71189780807827</v>
      </c>
      <c r="P4">
        <v>66.761372765199326</v>
      </c>
      <c r="Q4">
        <v>1.6492023638613862</v>
      </c>
      <c r="R4">
        <v>10.416705098727014</v>
      </c>
      <c r="S4">
        <v>3.8697672810727179</v>
      </c>
      <c r="T4">
        <v>0</v>
      </c>
      <c r="U4">
        <v>320.04046628867758</v>
      </c>
      <c r="V4">
        <v>5.1000855902777777</v>
      </c>
      <c r="W4">
        <v>11.396929010695189</v>
      </c>
      <c r="X4">
        <v>36.229392737960033</v>
      </c>
      <c r="Y4">
        <v>0</v>
      </c>
      <c r="Z4">
        <v>3.2032516579999997</v>
      </c>
      <c r="AA4">
        <v>0</v>
      </c>
      <c r="AB4">
        <v>0</v>
      </c>
      <c r="AC4">
        <v>0</v>
      </c>
      <c r="AD4">
        <v>0</v>
      </c>
      <c r="AE4">
        <v>4.0477262626656278</v>
      </c>
      <c r="AF4">
        <v>0</v>
      </c>
      <c r="AG4">
        <v>0</v>
      </c>
      <c r="AH4">
        <v>0</v>
      </c>
      <c r="AI4">
        <v>0</v>
      </c>
      <c r="AJ4">
        <v>0</v>
      </c>
      <c r="AK4">
        <v>13.245724376989758</v>
      </c>
      <c r="AL4">
        <v>19.493057793029262</v>
      </c>
      <c r="AM4">
        <v>3.8819649215303831</v>
      </c>
      <c r="AN4">
        <v>0</v>
      </c>
      <c r="AO4">
        <v>0</v>
      </c>
      <c r="AP4">
        <v>1.4470868651691802</v>
      </c>
      <c r="AQ4">
        <v>0</v>
      </c>
      <c r="AR4">
        <v>10.032431600000001</v>
      </c>
      <c r="AS4">
        <v>7.996258308876004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702.21212519377025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87.030249520868949</v>
      </c>
      <c r="L5">
        <v>23.209803263403266</v>
      </c>
      <c r="M5">
        <v>0</v>
      </c>
      <c r="N5">
        <v>24.448775722002907</v>
      </c>
      <c r="O5">
        <v>48.71189780807827</v>
      </c>
      <c r="P5">
        <v>66.761372765199326</v>
      </c>
      <c r="Q5">
        <v>1.6492023638613862</v>
      </c>
      <c r="R5">
        <v>5.8017060156250002</v>
      </c>
      <c r="S5">
        <v>3.8697672810727179</v>
      </c>
      <c r="T5">
        <v>0</v>
      </c>
      <c r="U5">
        <v>320.04046628867758</v>
      </c>
      <c r="V5">
        <v>5.1000855902777777</v>
      </c>
      <c r="W5">
        <v>11.396929010695189</v>
      </c>
      <c r="X5">
        <v>36.229392737960033</v>
      </c>
      <c r="Y5">
        <v>0</v>
      </c>
      <c r="Z5">
        <v>3.2032516579999997</v>
      </c>
      <c r="AA5">
        <v>0</v>
      </c>
      <c r="AB5">
        <v>0</v>
      </c>
      <c r="AC5">
        <v>0</v>
      </c>
      <c r="AD5">
        <v>0</v>
      </c>
      <c r="AE5">
        <v>4.0477262626656278</v>
      </c>
      <c r="AF5">
        <v>0</v>
      </c>
      <c r="AG5">
        <v>0</v>
      </c>
      <c r="AH5">
        <v>0</v>
      </c>
      <c r="AI5">
        <v>0</v>
      </c>
      <c r="AJ5">
        <v>0</v>
      </c>
      <c r="AK5">
        <v>13.245724376989758</v>
      </c>
      <c r="AL5">
        <v>19.493057793029262</v>
      </c>
      <c r="AM5">
        <v>3.8819649215303831</v>
      </c>
      <c r="AN5">
        <v>0</v>
      </c>
      <c r="AO5">
        <v>0</v>
      </c>
      <c r="AP5">
        <v>1.4470868651691802</v>
      </c>
      <c r="AQ5">
        <v>0</v>
      </c>
      <c r="AR5">
        <v>8.4055508000000003</v>
      </c>
      <c r="AS5">
        <v>7.996258308876004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695.97026935398253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87.030249520868949</v>
      </c>
      <c r="L6">
        <v>23.209803263403266</v>
      </c>
      <c r="M6">
        <v>0</v>
      </c>
      <c r="N6">
        <v>24.448775722002907</v>
      </c>
      <c r="O6">
        <v>48.71189780807827</v>
      </c>
      <c r="P6">
        <v>66.761372765199326</v>
      </c>
      <c r="Q6">
        <v>1.6492023638613862</v>
      </c>
      <c r="R6">
        <v>5.8017060156250002</v>
      </c>
      <c r="S6">
        <v>3.8697672810727179</v>
      </c>
      <c r="T6">
        <v>0</v>
      </c>
      <c r="U6">
        <v>320.04046628867758</v>
      </c>
      <c r="V6">
        <v>5.1000855902777777</v>
      </c>
      <c r="W6">
        <v>11.396929010695189</v>
      </c>
      <c r="X6">
        <v>36.229392737960033</v>
      </c>
      <c r="Y6">
        <v>0</v>
      </c>
      <c r="Z6">
        <v>3.2032516579999997</v>
      </c>
      <c r="AA6">
        <v>0</v>
      </c>
      <c r="AB6">
        <v>0</v>
      </c>
      <c r="AC6">
        <v>0</v>
      </c>
      <c r="AD6">
        <v>0</v>
      </c>
      <c r="AE6">
        <v>4.0477262626656278</v>
      </c>
      <c r="AF6">
        <v>0</v>
      </c>
      <c r="AG6">
        <v>0</v>
      </c>
      <c r="AH6">
        <v>0</v>
      </c>
      <c r="AI6">
        <v>0</v>
      </c>
      <c r="AJ6">
        <v>0</v>
      </c>
      <c r="AK6">
        <v>13.245724376989758</v>
      </c>
      <c r="AL6">
        <v>19.493057793029262</v>
      </c>
      <c r="AM6">
        <v>3.8819649215303831</v>
      </c>
      <c r="AN6">
        <v>0</v>
      </c>
      <c r="AO6">
        <v>0</v>
      </c>
      <c r="AP6">
        <v>1.4470868651691802</v>
      </c>
      <c r="AQ6">
        <v>0</v>
      </c>
      <c r="AR6">
        <v>8.4055508000000003</v>
      </c>
      <c r="AS6">
        <v>7.996258308876004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695.97026935398253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87.030249520868949</v>
      </c>
      <c r="L7">
        <v>23.209701222913537</v>
      </c>
      <c r="M7">
        <v>0</v>
      </c>
      <c r="N7">
        <v>24.448775722002907</v>
      </c>
      <c r="O7">
        <v>48.71189780807827</v>
      </c>
      <c r="P7">
        <v>66.761372765199326</v>
      </c>
      <c r="Q7">
        <v>1.6509160883280756</v>
      </c>
      <c r="R7">
        <v>5.8017060156250002</v>
      </c>
      <c r="S7">
        <v>3.8699534046822746</v>
      </c>
      <c r="T7">
        <v>0</v>
      </c>
      <c r="U7">
        <v>320.04046628867758</v>
      </c>
      <c r="V7">
        <v>5.1000855902777777</v>
      </c>
      <c r="W7">
        <v>10.591219616270697</v>
      </c>
      <c r="X7">
        <v>36.229392737960033</v>
      </c>
      <c r="Y7">
        <v>0</v>
      </c>
      <c r="Z7">
        <v>3.2032516579999997</v>
      </c>
      <c r="AA7">
        <v>0</v>
      </c>
      <c r="AB7">
        <v>0</v>
      </c>
      <c r="AC7">
        <v>0</v>
      </c>
      <c r="AD7">
        <v>0</v>
      </c>
      <c r="AE7">
        <v>4.0477262626656278</v>
      </c>
      <c r="AF7">
        <v>0</v>
      </c>
      <c r="AG7">
        <v>0</v>
      </c>
      <c r="AH7">
        <v>0</v>
      </c>
      <c r="AI7">
        <v>0</v>
      </c>
      <c r="AJ7">
        <v>0</v>
      </c>
      <c r="AK7">
        <v>13.245724376989758</v>
      </c>
      <c r="AL7">
        <v>19.493057793029262</v>
      </c>
      <c r="AM7">
        <v>3.8819649215303831</v>
      </c>
      <c r="AN7">
        <v>0</v>
      </c>
      <c r="AO7">
        <v>0</v>
      </c>
      <c r="AP7">
        <v>1.4470868651691802</v>
      </c>
      <c r="AQ7">
        <v>0</v>
      </c>
      <c r="AR7">
        <v>8.4055508000000003</v>
      </c>
      <c r="AS7">
        <v>7.996258308876004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695.16635776714452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87.030249520868949</v>
      </c>
      <c r="L8">
        <v>23.209701222913537</v>
      </c>
      <c r="M8">
        <v>0</v>
      </c>
      <c r="N8">
        <v>24.448775722002907</v>
      </c>
      <c r="O8">
        <v>48.71189780807827</v>
      </c>
      <c r="P8">
        <v>66.761372765199326</v>
      </c>
      <c r="Q8">
        <v>1.6509160883280756</v>
      </c>
      <c r="R8">
        <v>5.8017060156250002</v>
      </c>
      <c r="S8">
        <v>3.8699534046822746</v>
      </c>
      <c r="T8">
        <v>0</v>
      </c>
      <c r="U8">
        <v>320.04046628867758</v>
      </c>
      <c r="V8">
        <v>5.1000855902777777</v>
      </c>
      <c r="W8">
        <v>10.591219616270697</v>
      </c>
      <c r="X8">
        <v>36.229392737960033</v>
      </c>
      <c r="Y8">
        <v>0</v>
      </c>
      <c r="Z8">
        <v>3.2032516579999997</v>
      </c>
      <c r="AA8">
        <v>0</v>
      </c>
      <c r="AB8">
        <v>0</v>
      </c>
      <c r="AC8">
        <v>0</v>
      </c>
      <c r="AD8">
        <v>0</v>
      </c>
      <c r="AE8">
        <v>4.0477262626656278</v>
      </c>
      <c r="AF8">
        <v>0</v>
      </c>
      <c r="AG8">
        <v>0</v>
      </c>
      <c r="AH8">
        <v>0</v>
      </c>
      <c r="AI8">
        <v>0</v>
      </c>
      <c r="AJ8">
        <v>0</v>
      </c>
      <c r="AK8">
        <v>13.245724376989758</v>
      </c>
      <c r="AL8">
        <v>6.8486808000000003</v>
      </c>
      <c r="AM8">
        <v>3.8819649215303831</v>
      </c>
      <c r="AN8">
        <v>0</v>
      </c>
      <c r="AO8">
        <v>0</v>
      </c>
      <c r="AP8">
        <v>1.4470868651691802</v>
      </c>
      <c r="AQ8">
        <v>0</v>
      </c>
      <c r="AR8">
        <v>8.4055508000000003</v>
      </c>
      <c r="AS8">
        <v>7.996258308876004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682.52198077411526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87.030249520868949</v>
      </c>
      <c r="L9">
        <v>23.209701222913537</v>
      </c>
      <c r="M9">
        <v>0</v>
      </c>
      <c r="N9">
        <v>24.448775722002907</v>
      </c>
      <c r="O9">
        <v>48.71189780807827</v>
      </c>
      <c r="P9">
        <v>66.761372765199326</v>
      </c>
      <c r="Q9">
        <v>1.6509160883280756</v>
      </c>
      <c r="R9">
        <v>5.8017060156250002</v>
      </c>
      <c r="S9">
        <v>3.8699534046822746</v>
      </c>
      <c r="T9">
        <v>0</v>
      </c>
      <c r="U9">
        <v>320.04046628867758</v>
      </c>
      <c r="V9">
        <v>5.1000855902777777</v>
      </c>
      <c r="W9">
        <v>10.591219616270697</v>
      </c>
      <c r="X9">
        <v>36.229392737960033</v>
      </c>
      <c r="Y9">
        <v>0</v>
      </c>
      <c r="Z9">
        <v>3.2032516579999997</v>
      </c>
      <c r="AA9">
        <v>0</v>
      </c>
      <c r="AB9">
        <v>0</v>
      </c>
      <c r="AC9">
        <v>0</v>
      </c>
      <c r="AD9">
        <v>0</v>
      </c>
      <c r="AE9">
        <v>4.0477262626656278</v>
      </c>
      <c r="AF9">
        <v>0</v>
      </c>
      <c r="AG9">
        <v>0</v>
      </c>
      <c r="AH9">
        <v>0</v>
      </c>
      <c r="AI9">
        <v>0</v>
      </c>
      <c r="AJ9">
        <v>0</v>
      </c>
      <c r="AK9">
        <v>13.245724376989758</v>
      </c>
      <c r="AL9">
        <v>6.2779574000000018</v>
      </c>
      <c r="AM9">
        <v>3.8819649215303831</v>
      </c>
      <c r="AN9">
        <v>0</v>
      </c>
      <c r="AO9">
        <v>0</v>
      </c>
      <c r="AP9">
        <v>1.4470868651691802</v>
      </c>
      <c r="AQ9">
        <v>0</v>
      </c>
      <c r="AR9">
        <v>8.4055508000000003</v>
      </c>
      <c r="AS9">
        <v>7.996258308876004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681.95125737411524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87.030249520868949</v>
      </c>
      <c r="L10">
        <v>23.209701222913537</v>
      </c>
      <c r="M10">
        <v>0</v>
      </c>
      <c r="N10">
        <v>24.448775722002907</v>
      </c>
      <c r="O10">
        <v>48.71189780807827</v>
      </c>
      <c r="P10">
        <v>66.761372765199326</v>
      </c>
      <c r="Q10">
        <v>1.6509160883280756</v>
      </c>
      <c r="R10">
        <v>5.8017060156250002</v>
      </c>
      <c r="S10">
        <v>3.8699534046822746</v>
      </c>
      <c r="T10">
        <v>0</v>
      </c>
      <c r="U10">
        <v>320.04046628867758</v>
      </c>
      <c r="V10">
        <v>2.8999323525513581</v>
      </c>
      <c r="W10">
        <v>10.591219616270697</v>
      </c>
      <c r="X10">
        <v>36.229392737960033</v>
      </c>
      <c r="Y10">
        <v>0</v>
      </c>
      <c r="Z10">
        <v>3.2032516579999997</v>
      </c>
      <c r="AA10">
        <v>0</v>
      </c>
      <c r="AB10">
        <v>0</v>
      </c>
      <c r="AC10">
        <v>0</v>
      </c>
      <c r="AD10">
        <v>0</v>
      </c>
      <c r="AE10">
        <v>4.0477262626656278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13.245724376989758</v>
      </c>
      <c r="AL10">
        <v>6.2779574000000018</v>
      </c>
      <c r="AM10">
        <v>3.8819649215303831</v>
      </c>
      <c r="AN10">
        <v>0</v>
      </c>
      <c r="AO10">
        <v>0</v>
      </c>
      <c r="AP10">
        <v>0</v>
      </c>
      <c r="AQ10">
        <v>0</v>
      </c>
      <c r="AR10">
        <v>8.4055508000000003</v>
      </c>
      <c r="AS10">
        <v>7.996258308876004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678.30401727121966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87.030249520868949</v>
      </c>
      <c r="L11">
        <v>23.209701222913537</v>
      </c>
      <c r="M11">
        <v>0</v>
      </c>
      <c r="N11">
        <v>24.448775722002907</v>
      </c>
      <c r="O11">
        <v>48.71189780807827</v>
      </c>
      <c r="P11">
        <v>66.761372765199326</v>
      </c>
      <c r="Q11">
        <v>1.6509160883280756</v>
      </c>
      <c r="R11">
        <v>5.8017060156250002</v>
      </c>
      <c r="S11">
        <v>3.8699534046822746</v>
      </c>
      <c r="T11">
        <v>0</v>
      </c>
      <c r="U11">
        <v>320.04046628867758</v>
      </c>
      <c r="V11">
        <v>2.8999323525513581</v>
      </c>
      <c r="W11">
        <v>10.591219616270697</v>
      </c>
      <c r="X11">
        <v>36.229392737960033</v>
      </c>
      <c r="Y11">
        <v>0</v>
      </c>
      <c r="Z11">
        <v>1.6016259560000001</v>
      </c>
      <c r="AA11">
        <v>0</v>
      </c>
      <c r="AB11">
        <v>0</v>
      </c>
      <c r="AC11">
        <v>0</v>
      </c>
      <c r="AD11">
        <v>0</v>
      </c>
      <c r="AE11">
        <v>4.0477262626656278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13.245724376989758</v>
      </c>
      <c r="AL11">
        <v>6.2779574000000018</v>
      </c>
      <c r="AM11">
        <v>3.8819649215303831</v>
      </c>
      <c r="AN11">
        <v>0</v>
      </c>
      <c r="AO11">
        <v>0</v>
      </c>
      <c r="AP11">
        <v>0</v>
      </c>
      <c r="AQ11">
        <v>0</v>
      </c>
      <c r="AR11">
        <v>8.4055508000000003</v>
      </c>
      <c r="AS11">
        <v>7.996258308876004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676.70239156921969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87.030249520868949</v>
      </c>
      <c r="L12">
        <v>23.209701222913537</v>
      </c>
      <c r="M12">
        <v>0</v>
      </c>
      <c r="N12">
        <v>24.448775722002907</v>
      </c>
      <c r="O12">
        <v>48.71189780807827</v>
      </c>
      <c r="P12">
        <v>66.761372765199326</v>
      </c>
      <c r="Q12">
        <v>1.6509160883280756</v>
      </c>
      <c r="R12">
        <v>5.8017060156250002</v>
      </c>
      <c r="S12">
        <v>3.8699534046822746</v>
      </c>
      <c r="T12">
        <v>0</v>
      </c>
      <c r="U12">
        <v>320.04046628867758</v>
      </c>
      <c r="V12">
        <v>2.8999323525513581</v>
      </c>
      <c r="W12">
        <v>10.591219616270697</v>
      </c>
      <c r="X12">
        <v>36.229392737960033</v>
      </c>
      <c r="Y12">
        <v>0</v>
      </c>
      <c r="Z12">
        <v>1.6016259560000001</v>
      </c>
      <c r="AA12">
        <v>0</v>
      </c>
      <c r="AB12">
        <v>0</v>
      </c>
      <c r="AC12">
        <v>0</v>
      </c>
      <c r="AD12">
        <v>0</v>
      </c>
      <c r="AE12">
        <v>4.0477262626656278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13.245724376989758</v>
      </c>
      <c r="AL12">
        <v>6.2779574000000018</v>
      </c>
      <c r="AM12">
        <v>3.8819649215303831</v>
      </c>
      <c r="AN12">
        <v>0</v>
      </c>
      <c r="AO12">
        <v>0</v>
      </c>
      <c r="AP12">
        <v>0</v>
      </c>
      <c r="AQ12">
        <v>0</v>
      </c>
      <c r="AR12">
        <v>8.4055508000000003</v>
      </c>
      <c r="AS12">
        <v>7.996258308876004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676.70239156921969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87.030249520868949</v>
      </c>
      <c r="L13">
        <v>23.209701222913537</v>
      </c>
      <c r="M13">
        <v>0</v>
      </c>
      <c r="N13">
        <v>24.448775722002907</v>
      </c>
      <c r="O13">
        <v>48.71189780807827</v>
      </c>
      <c r="P13">
        <v>66.761372765199326</v>
      </c>
      <c r="Q13">
        <v>1.6509160883280756</v>
      </c>
      <c r="R13">
        <v>5.8017060156250002</v>
      </c>
      <c r="S13">
        <v>3.8699534046822746</v>
      </c>
      <c r="T13">
        <v>0</v>
      </c>
      <c r="U13">
        <v>320.04046628867758</v>
      </c>
      <c r="V13">
        <v>2.8999323525513581</v>
      </c>
      <c r="W13">
        <v>10.591219616270697</v>
      </c>
      <c r="X13">
        <v>36.229392737960033</v>
      </c>
      <c r="Y13">
        <v>0</v>
      </c>
      <c r="Z13">
        <v>1.6016259560000001</v>
      </c>
      <c r="AA13">
        <v>0</v>
      </c>
      <c r="AB13">
        <v>0</v>
      </c>
      <c r="AC13">
        <v>0</v>
      </c>
      <c r="AD13">
        <v>0</v>
      </c>
      <c r="AE13">
        <v>4.0477262626656278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13.245724376989758</v>
      </c>
      <c r="AL13">
        <v>6.2779574000000018</v>
      </c>
      <c r="AM13">
        <v>3.8819649215303831</v>
      </c>
      <c r="AN13">
        <v>0</v>
      </c>
      <c r="AO13">
        <v>0</v>
      </c>
      <c r="AP13">
        <v>0</v>
      </c>
      <c r="AQ13">
        <v>0</v>
      </c>
      <c r="AR13">
        <v>10.032431600000001</v>
      </c>
      <c r="AS13">
        <v>7.996258308876004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678.32927236921967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87.030249520868949</v>
      </c>
      <c r="L14">
        <v>23.209701222913537</v>
      </c>
      <c r="M14">
        <v>0</v>
      </c>
      <c r="N14">
        <v>24.448775722002907</v>
      </c>
      <c r="O14">
        <v>48.71189780807827</v>
      </c>
      <c r="P14">
        <v>66.761372765199326</v>
      </c>
      <c r="Q14">
        <v>1.6509160883280756</v>
      </c>
      <c r="R14">
        <v>5.8017060156250002</v>
      </c>
      <c r="S14">
        <v>3.8699534046822746</v>
      </c>
      <c r="T14">
        <v>0</v>
      </c>
      <c r="U14">
        <v>320.04046628867758</v>
      </c>
      <c r="V14">
        <v>2.8999323525513581</v>
      </c>
      <c r="W14">
        <v>10.591219616270697</v>
      </c>
      <c r="X14">
        <v>36.229392737960033</v>
      </c>
      <c r="Y14">
        <v>0</v>
      </c>
      <c r="Z14">
        <v>1.6016259560000001</v>
      </c>
      <c r="AA14">
        <v>0</v>
      </c>
      <c r="AB14">
        <v>0</v>
      </c>
      <c r="AC14">
        <v>0</v>
      </c>
      <c r="AD14">
        <v>0</v>
      </c>
      <c r="AE14">
        <v>4.0477262626656278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13.245724376989758</v>
      </c>
      <c r="AL14">
        <v>6.2779574000000018</v>
      </c>
      <c r="AM14">
        <v>3.8819649215303831</v>
      </c>
      <c r="AN14">
        <v>0</v>
      </c>
      <c r="AO14">
        <v>0</v>
      </c>
      <c r="AP14">
        <v>0</v>
      </c>
      <c r="AQ14">
        <v>0</v>
      </c>
      <c r="AR14">
        <v>10.032431600000001</v>
      </c>
      <c r="AS14">
        <v>7.996258308876004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678.32927236921967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87.030249520868949</v>
      </c>
      <c r="L15">
        <v>23.209701222913537</v>
      </c>
      <c r="M15">
        <v>0</v>
      </c>
      <c r="N15">
        <v>24.448775722002907</v>
      </c>
      <c r="O15">
        <v>48.71189780807827</v>
      </c>
      <c r="P15">
        <v>66.761372765199326</v>
      </c>
      <c r="Q15">
        <v>1.6509160883280756</v>
      </c>
      <c r="R15">
        <v>5.8017060156250002</v>
      </c>
      <c r="S15">
        <v>3.8699534046822746</v>
      </c>
      <c r="T15">
        <v>0</v>
      </c>
      <c r="U15">
        <v>320.04046628867758</v>
      </c>
      <c r="V15">
        <v>2.8999323525513581</v>
      </c>
      <c r="W15">
        <v>10.591219616270697</v>
      </c>
      <c r="X15">
        <v>36.229392737960033</v>
      </c>
      <c r="Y15">
        <v>0</v>
      </c>
      <c r="Z15">
        <v>1.6016259560000001</v>
      </c>
      <c r="AA15">
        <v>0</v>
      </c>
      <c r="AB15">
        <v>0</v>
      </c>
      <c r="AC15">
        <v>0</v>
      </c>
      <c r="AD15">
        <v>0</v>
      </c>
      <c r="AE15">
        <v>4.0477262626656278</v>
      </c>
      <c r="AF15">
        <v>0</v>
      </c>
      <c r="AG15">
        <v>0</v>
      </c>
      <c r="AH15">
        <v>5.7452737697993665</v>
      </c>
      <c r="AI15">
        <v>0</v>
      </c>
      <c r="AJ15">
        <v>0</v>
      </c>
      <c r="AK15">
        <v>13.245724376989758</v>
      </c>
      <c r="AL15">
        <v>6.2779574000000018</v>
      </c>
      <c r="AM15">
        <v>3.8819649215303831</v>
      </c>
      <c r="AN15">
        <v>0</v>
      </c>
      <c r="AO15">
        <v>0</v>
      </c>
      <c r="AP15">
        <v>0</v>
      </c>
      <c r="AQ15">
        <v>0</v>
      </c>
      <c r="AR15">
        <v>8.4055508000000003</v>
      </c>
      <c r="AS15">
        <v>7.5997496491971459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682.05115667934024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87.030249520868949</v>
      </c>
      <c r="L16">
        <v>23.209701222913537</v>
      </c>
      <c r="M16">
        <v>0</v>
      </c>
      <c r="N16">
        <v>24.448775722002907</v>
      </c>
      <c r="O16">
        <v>48.71189780807827</v>
      </c>
      <c r="P16">
        <v>66.761372765199326</v>
      </c>
      <c r="Q16">
        <v>1.6509160883280756</v>
      </c>
      <c r="R16">
        <v>5.8017060156250002</v>
      </c>
      <c r="S16">
        <v>3.8699534046822746</v>
      </c>
      <c r="T16">
        <v>0</v>
      </c>
      <c r="U16">
        <v>320.04046628867758</v>
      </c>
      <c r="V16">
        <v>2.8999323525513581</v>
      </c>
      <c r="W16">
        <v>10.591219616270697</v>
      </c>
      <c r="X16">
        <v>36.229392737960033</v>
      </c>
      <c r="Y16">
        <v>0</v>
      </c>
      <c r="Z16">
        <v>1.6016259560000001</v>
      </c>
      <c r="AA16">
        <v>0</v>
      </c>
      <c r="AB16">
        <v>0</v>
      </c>
      <c r="AC16">
        <v>2.3767312088895864</v>
      </c>
      <c r="AD16">
        <v>0</v>
      </c>
      <c r="AE16">
        <v>4.0477262626656278</v>
      </c>
      <c r="AF16">
        <v>0</v>
      </c>
      <c r="AG16">
        <v>0</v>
      </c>
      <c r="AH16">
        <v>11.490547793600845</v>
      </c>
      <c r="AI16">
        <v>0</v>
      </c>
      <c r="AJ16">
        <v>0</v>
      </c>
      <c r="AK16">
        <v>13.245724376989758</v>
      </c>
      <c r="AL16">
        <v>6.2779574000000018</v>
      </c>
      <c r="AM16">
        <v>3.8819649215303831</v>
      </c>
      <c r="AN16">
        <v>0</v>
      </c>
      <c r="AO16">
        <v>0</v>
      </c>
      <c r="AP16">
        <v>0</v>
      </c>
      <c r="AQ16">
        <v>0</v>
      </c>
      <c r="AR16">
        <v>8.4055508000000003</v>
      </c>
      <c r="AS16">
        <v>7.5997496491971459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690.17316191203133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87.030249520868949</v>
      </c>
      <c r="L17">
        <v>23.209701222913537</v>
      </c>
      <c r="M17">
        <v>0</v>
      </c>
      <c r="N17">
        <v>24.448775722002907</v>
      </c>
      <c r="O17">
        <v>48.71189780807827</v>
      </c>
      <c r="P17">
        <v>66.761372765199326</v>
      </c>
      <c r="Q17">
        <v>1.6509160883280756</v>
      </c>
      <c r="R17">
        <v>5.8017060156250002</v>
      </c>
      <c r="S17">
        <v>3.8699534046822746</v>
      </c>
      <c r="T17">
        <v>0</v>
      </c>
      <c r="U17">
        <v>320.04046628867758</v>
      </c>
      <c r="V17">
        <v>2.8999323525513581</v>
      </c>
      <c r="W17">
        <v>10.591219616270697</v>
      </c>
      <c r="X17">
        <v>36.229392737960033</v>
      </c>
      <c r="Y17">
        <v>0</v>
      </c>
      <c r="Z17">
        <v>3.2032516579999997</v>
      </c>
      <c r="AA17">
        <v>0</v>
      </c>
      <c r="AB17">
        <v>0</v>
      </c>
      <c r="AC17">
        <v>2.3767312088895864</v>
      </c>
      <c r="AD17">
        <v>0</v>
      </c>
      <c r="AE17">
        <v>4.0477262626656278</v>
      </c>
      <c r="AF17">
        <v>0</v>
      </c>
      <c r="AG17">
        <v>0</v>
      </c>
      <c r="AH17">
        <v>11.490547793600845</v>
      </c>
      <c r="AI17">
        <v>0</v>
      </c>
      <c r="AJ17">
        <v>0</v>
      </c>
      <c r="AK17">
        <v>13.245724376989758</v>
      </c>
      <c r="AL17">
        <v>6.2779574000000018</v>
      </c>
      <c r="AM17">
        <v>3.8819649215303831</v>
      </c>
      <c r="AN17">
        <v>0</v>
      </c>
      <c r="AO17">
        <v>0</v>
      </c>
      <c r="AP17">
        <v>0</v>
      </c>
      <c r="AQ17">
        <v>0</v>
      </c>
      <c r="AR17">
        <v>8.4055508000000003</v>
      </c>
      <c r="AS17">
        <v>7.5997496491971459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691.77478761403131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87.030249520868949</v>
      </c>
      <c r="L18">
        <v>23.209701222913537</v>
      </c>
      <c r="M18">
        <v>0</v>
      </c>
      <c r="N18">
        <v>24.448775722002907</v>
      </c>
      <c r="O18">
        <v>48.71189780807827</v>
      </c>
      <c r="P18">
        <v>66.761372765199326</v>
      </c>
      <c r="Q18">
        <v>1.6509160883280756</v>
      </c>
      <c r="R18">
        <v>5.8017060156250002</v>
      </c>
      <c r="S18">
        <v>3.8699534046822746</v>
      </c>
      <c r="T18">
        <v>0</v>
      </c>
      <c r="U18">
        <v>320.04046628867758</v>
      </c>
      <c r="V18">
        <v>2.8999323525513581</v>
      </c>
      <c r="W18">
        <v>10.591219616270697</v>
      </c>
      <c r="X18">
        <v>36.229392737960033</v>
      </c>
      <c r="Y18">
        <v>0</v>
      </c>
      <c r="Z18">
        <v>3.2032516579999997</v>
      </c>
      <c r="AA18">
        <v>0</v>
      </c>
      <c r="AB18">
        <v>3.2349709372843218</v>
      </c>
      <c r="AC18">
        <v>2.3767312088895864</v>
      </c>
      <c r="AD18">
        <v>0</v>
      </c>
      <c r="AE18">
        <v>4.0477262626656278</v>
      </c>
      <c r="AF18">
        <v>0</v>
      </c>
      <c r="AG18">
        <v>0</v>
      </c>
      <c r="AH18">
        <v>11.490547793600845</v>
      </c>
      <c r="AI18">
        <v>0</v>
      </c>
      <c r="AJ18">
        <v>0</v>
      </c>
      <c r="AK18">
        <v>13.245724376989758</v>
      </c>
      <c r="AL18">
        <v>6.2779574000000018</v>
      </c>
      <c r="AM18">
        <v>3.8819649215303831</v>
      </c>
      <c r="AN18">
        <v>0</v>
      </c>
      <c r="AO18">
        <v>0</v>
      </c>
      <c r="AP18">
        <v>0</v>
      </c>
      <c r="AQ18">
        <v>0</v>
      </c>
      <c r="AR18">
        <v>8.4055508000000003</v>
      </c>
      <c r="AS18">
        <v>7.5997496491971459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695.0097585513156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87.030249520868949</v>
      </c>
      <c r="L19">
        <v>23.209701222913537</v>
      </c>
      <c r="M19">
        <v>0</v>
      </c>
      <c r="N19">
        <v>24.448775722002907</v>
      </c>
      <c r="O19">
        <v>48.71189780807827</v>
      </c>
      <c r="P19">
        <v>66.761372765199326</v>
      </c>
      <c r="Q19">
        <v>1.6509160883280756</v>
      </c>
      <c r="R19">
        <v>5.8017060156250002</v>
      </c>
      <c r="S19">
        <v>3.8699534046822746</v>
      </c>
      <c r="T19">
        <v>0</v>
      </c>
      <c r="U19">
        <v>320.04046628867758</v>
      </c>
      <c r="V19">
        <v>2.8999323525513581</v>
      </c>
      <c r="W19">
        <v>10.591219616270697</v>
      </c>
      <c r="X19">
        <v>36.229392737960033</v>
      </c>
      <c r="Y19">
        <v>0</v>
      </c>
      <c r="Z19">
        <v>3.2032516579999997</v>
      </c>
      <c r="AA19">
        <v>0</v>
      </c>
      <c r="AB19">
        <v>3.2349709372843218</v>
      </c>
      <c r="AC19">
        <v>4.7534626717449342</v>
      </c>
      <c r="AD19">
        <v>0</v>
      </c>
      <c r="AE19">
        <v>4.0477262626656278</v>
      </c>
      <c r="AF19">
        <v>0</v>
      </c>
      <c r="AG19">
        <v>0</v>
      </c>
      <c r="AH19">
        <v>11.490547793600845</v>
      </c>
      <c r="AI19">
        <v>0</v>
      </c>
      <c r="AJ19">
        <v>0</v>
      </c>
      <c r="AK19">
        <v>13.245724376989758</v>
      </c>
      <c r="AL19">
        <v>3.1389787000000009</v>
      </c>
      <c r="AM19">
        <v>3.8819649215303831</v>
      </c>
      <c r="AN19">
        <v>0</v>
      </c>
      <c r="AO19">
        <v>0</v>
      </c>
      <c r="AP19">
        <v>0</v>
      </c>
      <c r="AQ19">
        <v>0</v>
      </c>
      <c r="AR19">
        <v>8.4055508000000003</v>
      </c>
      <c r="AS19">
        <v>7.5997496491971459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694.24751131417099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87.030249520868949</v>
      </c>
      <c r="L20">
        <v>23.209701222913537</v>
      </c>
      <c r="M20">
        <v>0</v>
      </c>
      <c r="N20">
        <v>24.448775722002907</v>
      </c>
      <c r="O20">
        <v>48.71189780807827</v>
      </c>
      <c r="P20">
        <v>66.761372765199326</v>
      </c>
      <c r="Q20">
        <v>1.6492023638613862</v>
      </c>
      <c r="R20">
        <v>5.8017060156250002</v>
      </c>
      <c r="S20">
        <v>3.8697672810727179</v>
      </c>
      <c r="T20">
        <v>0</v>
      </c>
      <c r="U20">
        <v>320.04046628867758</v>
      </c>
      <c r="V20">
        <v>2.8999323525513581</v>
      </c>
      <c r="W20">
        <v>10.591219616270697</v>
      </c>
      <c r="X20">
        <v>36.229392737960033</v>
      </c>
      <c r="Y20">
        <v>0</v>
      </c>
      <c r="Z20">
        <v>3.2032516579999997</v>
      </c>
      <c r="AA20">
        <v>3.4505718561884673</v>
      </c>
      <c r="AB20">
        <v>3.2349709372843218</v>
      </c>
      <c r="AC20">
        <v>4.7534626717449342</v>
      </c>
      <c r="AD20">
        <v>0</v>
      </c>
      <c r="AE20">
        <v>4.0477262626656278</v>
      </c>
      <c r="AF20">
        <v>0</v>
      </c>
      <c r="AG20">
        <v>0</v>
      </c>
      <c r="AH20">
        <v>11.490547793600845</v>
      </c>
      <c r="AI20">
        <v>0</v>
      </c>
      <c r="AJ20">
        <v>0</v>
      </c>
      <c r="AK20">
        <v>13.245724376989758</v>
      </c>
      <c r="AL20">
        <v>3.1389787000000009</v>
      </c>
      <c r="AM20">
        <v>3.8819649215303831</v>
      </c>
      <c r="AN20">
        <v>0</v>
      </c>
      <c r="AO20">
        <v>0</v>
      </c>
      <c r="AP20">
        <v>0</v>
      </c>
      <c r="AQ20">
        <v>0</v>
      </c>
      <c r="AR20">
        <v>8.4055508000000003</v>
      </c>
      <c r="AS20">
        <v>7.5997496491971459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697.69618332228333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87.030249520868949</v>
      </c>
      <c r="L21">
        <v>23.209803263403266</v>
      </c>
      <c r="M21">
        <v>0</v>
      </c>
      <c r="N21">
        <v>24.448775722002907</v>
      </c>
      <c r="O21">
        <v>48.71189780807827</v>
      </c>
      <c r="P21">
        <v>66.761372765199326</v>
      </c>
      <c r="Q21">
        <v>1.6492023638613862</v>
      </c>
      <c r="R21">
        <v>5.8017060156250002</v>
      </c>
      <c r="S21">
        <v>3.8697672810727179</v>
      </c>
      <c r="T21">
        <v>0</v>
      </c>
      <c r="U21">
        <v>320.04046628867758</v>
      </c>
      <c r="V21">
        <v>2.8999323525513581</v>
      </c>
      <c r="W21">
        <v>10.591219616270697</v>
      </c>
      <c r="X21">
        <v>36.229392737960033</v>
      </c>
      <c r="Y21">
        <v>0</v>
      </c>
      <c r="Z21">
        <v>3.2032516579999997</v>
      </c>
      <c r="AA21">
        <v>3.4505718561884673</v>
      </c>
      <c r="AB21">
        <v>6.4699416205551392</v>
      </c>
      <c r="AC21">
        <v>4.7534626717449342</v>
      </c>
      <c r="AD21">
        <v>0</v>
      </c>
      <c r="AE21">
        <v>4.0477262626656278</v>
      </c>
      <c r="AF21">
        <v>0</v>
      </c>
      <c r="AG21">
        <v>0</v>
      </c>
      <c r="AH21">
        <v>11.490547793600845</v>
      </c>
      <c r="AI21">
        <v>0</v>
      </c>
      <c r="AJ21">
        <v>0</v>
      </c>
      <c r="AK21">
        <v>13.245724376989758</v>
      </c>
      <c r="AL21">
        <v>6.2779574000000018</v>
      </c>
      <c r="AM21">
        <v>3.8819649215303831</v>
      </c>
      <c r="AN21">
        <v>0</v>
      </c>
      <c r="AO21">
        <v>0</v>
      </c>
      <c r="AP21">
        <v>0</v>
      </c>
      <c r="AQ21">
        <v>0</v>
      </c>
      <c r="AR21">
        <v>8.4055508000000003</v>
      </c>
      <c r="AS21">
        <v>7.5997496491971459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704.07023474604375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87.030249520868949</v>
      </c>
      <c r="L22">
        <v>23.209803263403266</v>
      </c>
      <c r="M22">
        <v>0</v>
      </c>
      <c r="N22">
        <v>24.448775722002907</v>
      </c>
      <c r="O22">
        <v>48.71189780807827</v>
      </c>
      <c r="P22">
        <v>66.761372765199326</v>
      </c>
      <c r="Q22">
        <v>1.6492023638613862</v>
      </c>
      <c r="R22">
        <v>5.8017060156250002</v>
      </c>
      <c r="S22">
        <v>3.8697672810727179</v>
      </c>
      <c r="T22">
        <v>0</v>
      </c>
      <c r="U22">
        <v>320.04046628867758</v>
      </c>
      <c r="V22">
        <v>2.8999323525513581</v>
      </c>
      <c r="W22">
        <v>10.591219616270697</v>
      </c>
      <c r="X22">
        <v>36.229392737960033</v>
      </c>
      <c r="Y22">
        <v>0</v>
      </c>
      <c r="Z22">
        <v>3.2032516579999997</v>
      </c>
      <c r="AA22">
        <v>6.9011437123769346</v>
      </c>
      <c r="AB22">
        <v>6.4699416205551392</v>
      </c>
      <c r="AC22">
        <v>4.7534626717449342</v>
      </c>
      <c r="AD22">
        <v>0</v>
      </c>
      <c r="AE22">
        <v>4.0477262626656278</v>
      </c>
      <c r="AF22">
        <v>0</v>
      </c>
      <c r="AG22">
        <v>0</v>
      </c>
      <c r="AH22">
        <v>11.490547793600845</v>
      </c>
      <c r="AI22">
        <v>0</v>
      </c>
      <c r="AJ22">
        <v>0</v>
      </c>
      <c r="AK22">
        <v>13.245724376989758</v>
      </c>
      <c r="AL22">
        <v>6.2779574000000018</v>
      </c>
      <c r="AM22">
        <v>3.8819649215303831</v>
      </c>
      <c r="AN22">
        <v>0</v>
      </c>
      <c r="AO22">
        <v>0</v>
      </c>
      <c r="AP22">
        <v>0</v>
      </c>
      <c r="AQ22">
        <v>0</v>
      </c>
      <c r="AR22">
        <v>8.4055508000000003</v>
      </c>
      <c r="AS22">
        <v>7.5997496491971459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707.52080660223214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87.030215113603958</v>
      </c>
      <c r="L23">
        <v>23.209803263403266</v>
      </c>
      <c r="M23">
        <v>0</v>
      </c>
      <c r="N23">
        <v>24.448775722002907</v>
      </c>
      <c r="O23">
        <v>48.71189780807827</v>
      </c>
      <c r="P23">
        <v>66.761372765199326</v>
      </c>
      <c r="Q23">
        <v>1.6492023638613862</v>
      </c>
      <c r="R23">
        <v>5.8017060156250002</v>
      </c>
      <c r="S23">
        <v>3.8697672810727179</v>
      </c>
      <c r="T23">
        <v>0</v>
      </c>
      <c r="U23">
        <v>320.04046628867758</v>
      </c>
      <c r="V23">
        <v>3.8624184081632653</v>
      </c>
      <c r="W23">
        <v>11.270960338142469</v>
      </c>
      <c r="X23">
        <v>36.229392737960033</v>
      </c>
      <c r="Y23">
        <v>0</v>
      </c>
      <c r="Z23">
        <v>3.2032516579999997</v>
      </c>
      <c r="AA23">
        <v>6.9011437123769346</v>
      </c>
      <c r="AB23">
        <v>6.4699416205551392</v>
      </c>
      <c r="AC23">
        <v>4.7534626717449342</v>
      </c>
      <c r="AD23">
        <v>0</v>
      </c>
      <c r="AE23">
        <v>4.0477262626656278</v>
      </c>
      <c r="AF23">
        <v>0</v>
      </c>
      <c r="AG23">
        <v>0</v>
      </c>
      <c r="AH23">
        <v>11.490547793600845</v>
      </c>
      <c r="AI23">
        <v>0</v>
      </c>
      <c r="AJ23">
        <v>0</v>
      </c>
      <c r="AK23">
        <v>13.245724376989758</v>
      </c>
      <c r="AL23">
        <v>6.2779574000000018</v>
      </c>
      <c r="AM23">
        <v>3.8819649215303831</v>
      </c>
      <c r="AN23">
        <v>0</v>
      </c>
      <c r="AO23">
        <v>0</v>
      </c>
      <c r="AP23">
        <v>0</v>
      </c>
      <c r="AQ23">
        <v>0</v>
      </c>
      <c r="AR23">
        <v>10.032431600000001</v>
      </c>
      <c r="AS23">
        <v>7.5997496491971459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710.78987977245094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87.030197003308373</v>
      </c>
      <c r="L24">
        <v>23.209803263403266</v>
      </c>
      <c r="M24">
        <v>0</v>
      </c>
      <c r="N24">
        <v>24.448775722002907</v>
      </c>
      <c r="O24">
        <v>48.71189780807827</v>
      </c>
      <c r="P24">
        <v>66.761372765199326</v>
      </c>
      <c r="Q24">
        <v>1.6492023638613862</v>
      </c>
      <c r="R24">
        <v>5.8017060156250002</v>
      </c>
      <c r="S24">
        <v>3.8697672810727179</v>
      </c>
      <c r="T24">
        <v>0</v>
      </c>
      <c r="U24">
        <v>320.04046628867758</v>
      </c>
      <c r="V24">
        <v>4.4199588482758623</v>
      </c>
      <c r="W24">
        <v>11.396929010695189</v>
      </c>
      <c r="X24">
        <v>36.229392737960033</v>
      </c>
      <c r="Y24">
        <v>0</v>
      </c>
      <c r="Z24">
        <v>1.6016259560000001</v>
      </c>
      <c r="AA24">
        <v>8.4896408132911407</v>
      </c>
      <c r="AB24">
        <v>6.4699416205551392</v>
      </c>
      <c r="AC24">
        <v>4.7534626717449342</v>
      </c>
      <c r="AD24">
        <v>0</v>
      </c>
      <c r="AE24">
        <v>4.0477262626656278</v>
      </c>
      <c r="AF24">
        <v>0</v>
      </c>
      <c r="AG24">
        <v>0</v>
      </c>
      <c r="AH24">
        <v>15.281963149799367</v>
      </c>
      <c r="AI24">
        <v>0</v>
      </c>
      <c r="AJ24">
        <v>0</v>
      </c>
      <c r="AK24">
        <v>13.245724376989758</v>
      </c>
      <c r="AL24">
        <v>6.2779574000000018</v>
      </c>
      <c r="AM24">
        <v>3.8819649215303831</v>
      </c>
      <c r="AN24">
        <v>0</v>
      </c>
      <c r="AO24">
        <v>0</v>
      </c>
      <c r="AP24">
        <v>0</v>
      </c>
      <c r="AQ24">
        <v>0</v>
      </c>
      <c r="AR24">
        <v>10.032431600000001</v>
      </c>
      <c r="AS24">
        <v>7.5997496491971459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715.25165752993337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87.030185302896925</v>
      </c>
      <c r="L25">
        <v>23.209803263403266</v>
      </c>
      <c r="M25">
        <v>0</v>
      </c>
      <c r="N25">
        <v>24.448775722002907</v>
      </c>
      <c r="O25">
        <v>48.71189780807827</v>
      </c>
      <c r="P25">
        <v>66.761372765199326</v>
      </c>
      <c r="Q25">
        <v>1.6492023638613862</v>
      </c>
      <c r="R25">
        <v>5.8017060156250002</v>
      </c>
      <c r="S25">
        <v>3.8697672810727179</v>
      </c>
      <c r="T25">
        <v>0</v>
      </c>
      <c r="U25">
        <v>320.04046628867758</v>
      </c>
      <c r="V25">
        <v>5.0989596508728177</v>
      </c>
      <c r="W25">
        <v>11.396929010695189</v>
      </c>
      <c r="X25">
        <v>36.229392737960033</v>
      </c>
      <c r="Y25">
        <v>0</v>
      </c>
      <c r="Z25">
        <v>1.6016259560000001</v>
      </c>
      <c r="AA25">
        <v>10.351715568565403</v>
      </c>
      <c r="AB25">
        <v>6.4699416205551392</v>
      </c>
      <c r="AC25">
        <v>4.7534626717449342</v>
      </c>
      <c r="AD25">
        <v>0</v>
      </c>
      <c r="AE25">
        <v>4.0477262626656278</v>
      </c>
      <c r="AF25">
        <v>0</v>
      </c>
      <c r="AG25">
        <v>0</v>
      </c>
      <c r="AH25">
        <v>17.235821563400211</v>
      </c>
      <c r="AI25">
        <v>0</v>
      </c>
      <c r="AJ25">
        <v>0</v>
      </c>
      <c r="AK25">
        <v>13.245724376989758</v>
      </c>
      <c r="AL25">
        <v>6.2779574000000018</v>
      </c>
      <c r="AM25">
        <v>3.8819649215303831</v>
      </c>
      <c r="AN25">
        <v>0</v>
      </c>
      <c r="AO25">
        <v>0</v>
      </c>
      <c r="AP25">
        <v>0</v>
      </c>
      <c r="AQ25">
        <v>0</v>
      </c>
      <c r="AR25">
        <v>8.4055508000000003</v>
      </c>
      <c r="AS25">
        <v>7.5997496491971459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718.11969900099416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87.030174914389519</v>
      </c>
      <c r="L26">
        <v>23.209803263403266</v>
      </c>
      <c r="M26">
        <v>0</v>
      </c>
      <c r="N26">
        <v>24.448775722002907</v>
      </c>
      <c r="O26">
        <v>48.71189780807827</v>
      </c>
      <c r="P26">
        <v>66.761372765199326</v>
      </c>
      <c r="Q26">
        <v>1.6492023638613862</v>
      </c>
      <c r="R26">
        <v>5.8017060156250002</v>
      </c>
      <c r="S26">
        <v>3.8697672810727179</v>
      </c>
      <c r="T26">
        <v>0</v>
      </c>
      <c r="U26">
        <v>320.04046628867758</v>
      </c>
      <c r="V26">
        <v>5.0989596508728177</v>
      </c>
      <c r="W26">
        <v>11.396929010695189</v>
      </c>
      <c r="X26">
        <v>36.229392737960033</v>
      </c>
      <c r="Y26">
        <v>0</v>
      </c>
      <c r="Z26">
        <v>1.6016259560000001</v>
      </c>
      <c r="AA26">
        <v>10.351715568565403</v>
      </c>
      <c r="AB26">
        <v>6.4699416205551392</v>
      </c>
      <c r="AC26">
        <v>4.7534626717449342</v>
      </c>
      <c r="AD26">
        <v>2.2385565738077213</v>
      </c>
      <c r="AE26">
        <v>4.0477262626656278</v>
      </c>
      <c r="AF26">
        <v>0</v>
      </c>
      <c r="AG26">
        <v>0</v>
      </c>
      <c r="AH26">
        <v>22.981095333199576</v>
      </c>
      <c r="AI26">
        <v>0</v>
      </c>
      <c r="AJ26">
        <v>0</v>
      </c>
      <c r="AK26">
        <v>13.245724376989758</v>
      </c>
      <c r="AL26">
        <v>6.2779574000000018</v>
      </c>
      <c r="AM26">
        <v>3.8819649215303831</v>
      </c>
      <c r="AN26">
        <v>0</v>
      </c>
      <c r="AO26">
        <v>0</v>
      </c>
      <c r="AP26">
        <v>0</v>
      </c>
      <c r="AQ26">
        <v>0</v>
      </c>
      <c r="AR26">
        <v>8.4055508000000003</v>
      </c>
      <c r="AS26">
        <v>7.5997496491971459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726.10351895609381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87.030174914389519</v>
      </c>
      <c r="L27">
        <v>23.209803263403266</v>
      </c>
      <c r="M27">
        <v>0</v>
      </c>
      <c r="N27">
        <v>24.448775722002907</v>
      </c>
      <c r="O27">
        <v>48.71189780807827</v>
      </c>
      <c r="P27">
        <v>66.761372765199326</v>
      </c>
      <c r="Q27">
        <v>1.6492023638613862</v>
      </c>
      <c r="R27">
        <v>5.8017060156250002</v>
      </c>
      <c r="S27">
        <v>3.8697672810727179</v>
      </c>
      <c r="T27">
        <v>0</v>
      </c>
      <c r="U27">
        <v>320.04046628867758</v>
      </c>
      <c r="V27">
        <v>5.0989596508728177</v>
      </c>
      <c r="W27">
        <v>11.396929010695189</v>
      </c>
      <c r="X27">
        <v>36.229392737960033</v>
      </c>
      <c r="Y27">
        <v>0</v>
      </c>
      <c r="Z27">
        <v>1.6016259560000001</v>
      </c>
      <c r="AA27">
        <v>10.351715568565403</v>
      </c>
      <c r="AB27">
        <v>6.4699416205551392</v>
      </c>
      <c r="AC27">
        <v>4.7534626717449342</v>
      </c>
      <c r="AD27">
        <v>4.4771134015897047</v>
      </c>
      <c r="AE27">
        <v>8.0954525253312557</v>
      </c>
      <c r="AF27">
        <v>0</v>
      </c>
      <c r="AG27">
        <v>0</v>
      </c>
      <c r="AH27">
        <v>22.981095333199576</v>
      </c>
      <c r="AI27">
        <v>0</v>
      </c>
      <c r="AJ27">
        <v>0</v>
      </c>
      <c r="AK27">
        <v>13.245724376989758</v>
      </c>
      <c r="AL27">
        <v>6.2779574000000018</v>
      </c>
      <c r="AM27">
        <v>3.8819649215303831</v>
      </c>
      <c r="AN27">
        <v>0</v>
      </c>
      <c r="AO27">
        <v>0</v>
      </c>
      <c r="AP27">
        <v>0</v>
      </c>
      <c r="AQ27">
        <v>0</v>
      </c>
      <c r="AR27">
        <v>8.4055508000000003</v>
      </c>
      <c r="AS27">
        <v>7.5997496491971459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732.38980204654138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87.030168612518608</v>
      </c>
      <c r="L28">
        <v>23.209803263403266</v>
      </c>
      <c r="M28">
        <v>0</v>
      </c>
      <c r="N28">
        <v>24.448775722002907</v>
      </c>
      <c r="O28">
        <v>48.71189780807827</v>
      </c>
      <c r="P28">
        <v>66.761372765199326</v>
      </c>
      <c r="Q28">
        <v>1.650673518907563</v>
      </c>
      <c r="R28">
        <v>10.40777251390244</v>
      </c>
      <c r="S28">
        <v>3.869210965953731</v>
      </c>
      <c r="T28">
        <v>0</v>
      </c>
      <c r="U28">
        <v>320.04046628867758</v>
      </c>
      <c r="V28">
        <v>5.0989596508728177</v>
      </c>
      <c r="W28">
        <v>11.396929010695189</v>
      </c>
      <c r="X28">
        <v>36.229392737960033</v>
      </c>
      <c r="Y28">
        <v>0</v>
      </c>
      <c r="Z28">
        <v>4.8048776140000005</v>
      </c>
      <c r="AA28">
        <v>10.351715568565403</v>
      </c>
      <c r="AB28">
        <v>9.7049125578394619</v>
      </c>
      <c r="AC28">
        <v>4.7534626717449342</v>
      </c>
      <c r="AD28">
        <v>6.7312424072672217</v>
      </c>
      <c r="AE28">
        <v>12.143178787996883</v>
      </c>
      <c r="AF28">
        <v>0</v>
      </c>
      <c r="AG28">
        <v>0</v>
      </c>
      <c r="AH28">
        <v>22.981095333199576</v>
      </c>
      <c r="AI28">
        <v>0</v>
      </c>
      <c r="AJ28">
        <v>0</v>
      </c>
      <c r="AK28">
        <v>13.245724376989758</v>
      </c>
      <c r="AL28">
        <v>6.2779574000000018</v>
      </c>
      <c r="AM28">
        <v>3.8819649215303831</v>
      </c>
      <c r="AN28">
        <v>0</v>
      </c>
      <c r="AO28">
        <v>0</v>
      </c>
      <c r="AP28">
        <v>0</v>
      </c>
      <c r="AQ28">
        <v>0</v>
      </c>
      <c r="AR28">
        <v>8.4055508000000003</v>
      </c>
      <c r="AS28">
        <v>7.5997496491971459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749.73685494650272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87.030171705651355</v>
      </c>
      <c r="L29">
        <v>23.209803263403266</v>
      </c>
      <c r="M29">
        <v>0</v>
      </c>
      <c r="N29">
        <v>24.448775722002907</v>
      </c>
      <c r="O29">
        <v>48.71189780807827</v>
      </c>
      <c r="P29">
        <v>66.761372765199326</v>
      </c>
      <c r="Q29">
        <v>1.650673518907563</v>
      </c>
      <c r="R29">
        <v>10.40777251390244</v>
      </c>
      <c r="S29">
        <v>3.869210965953731</v>
      </c>
      <c r="T29">
        <v>0</v>
      </c>
      <c r="U29">
        <v>320.04046628867758</v>
      </c>
      <c r="V29">
        <v>5.0989596508728177</v>
      </c>
      <c r="W29">
        <v>11.396929010695189</v>
      </c>
      <c r="X29">
        <v>36.229392737960033</v>
      </c>
      <c r="Y29">
        <v>0</v>
      </c>
      <c r="Z29">
        <v>4.8048776140000005</v>
      </c>
      <c r="AA29">
        <v>10.351715568565403</v>
      </c>
      <c r="AB29">
        <v>9.7049125578394619</v>
      </c>
      <c r="AC29">
        <v>4.7534626717449342</v>
      </c>
      <c r="AD29">
        <v>8.9749899610143817</v>
      </c>
      <c r="AE29">
        <v>12.143178787996883</v>
      </c>
      <c r="AF29">
        <v>0</v>
      </c>
      <c r="AG29">
        <v>0</v>
      </c>
      <c r="AH29">
        <v>28.726369357001055</v>
      </c>
      <c r="AI29">
        <v>0</v>
      </c>
      <c r="AJ29">
        <v>0</v>
      </c>
      <c r="AK29">
        <v>13.245724376989758</v>
      </c>
      <c r="AL29">
        <v>6.2779574000000018</v>
      </c>
      <c r="AM29">
        <v>3.8819649215303831</v>
      </c>
      <c r="AN29">
        <v>0</v>
      </c>
      <c r="AO29">
        <v>0</v>
      </c>
      <c r="AP29">
        <v>0</v>
      </c>
      <c r="AQ29">
        <v>0</v>
      </c>
      <c r="AR29">
        <v>8.4055508000000003</v>
      </c>
      <c r="AS29">
        <v>7.5997496491971459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757.72587961718398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87.030165628854277</v>
      </c>
      <c r="L30">
        <v>23.209803263403266</v>
      </c>
      <c r="M30">
        <v>0</v>
      </c>
      <c r="N30">
        <v>24.448775722002907</v>
      </c>
      <c r="O30">
        <v>48.71189780807827</v>
      </c>
      <c r="P30">
        <v>66.761372765199326</v>
      </c>
      <c r="Q30">
        <v>1.650673518907563</v>
      </c>
      <c r="R30">
        <v>10.40777251390244</v>
      </c>
      <c r="S30">
        <v>3.869210965953731</v>
      </c>
      <c r="T30">
        <v>0</v>
      </c>
      <c r="U30">
        <v>320.04046628867758</v>
      </c>
      <c r="V30">
        <v>5.0989596508728177</v>
      </c>
      <c r="W30">
        <v>11.396929010695189</v>
      </c>
      <c r="X30">
        <v>36.229392737960033</v>
      </c>
      <c r="Y30">
        <v>0</v>
      </c>
      <c r="Z30">
        <v>4.8048776140000005</v>
      </c>
      <c r="AA30">
        <v>10.351715568565403</v>
      </c>
      <c r="AB30">
        <v>9.7049125578394619</v>
      </c>
      <c r="AC30">
        <v>4.7534626717449342</v>
      </c>
      <c r="AD30">
        <v>8.9749899610143817</v>
      </c>
      <c r="AE30">
        <v>12.143178787996883</v>
      </c>
      <c r="AF30">
        <v>0</v>
      </c>
      <c r="AG30">
        <v>0</v>
      </c>
      <c r="AH30">
        <v>28.726369357001055</v>
      </c>
      <c r="AI30">
        <v>0</v>
      </c>
      <c r="AJ30">
        <v>0</v>
      </c>
      <c r="AK30">
        <v>13.245724376989758</v>
      </c>
      <c r="AL30">
        <v>6.2779574000000018</v>
      </c>
      <c r="AM30">
        <v>3.8819649215303831</v>
      </c>
      <c r="AN30">
        <v>0</v>
      </c>
      <c r="AO30">
        <v>0</v>
      </c>
      <c r="AP30">
        <v>0</v>
      </c>
      <c r="AQ30">
        <v>0</v>
      </c>
      <c r="AR30">
        <v>8.4055508000000003</v>
      </c>
      <c r="AS30">
        <v>7.5997496491971459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757.72587354038683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87.030306962896361</v>
      </c>
      <c r="L31">
        <v>23.209803263403266</v>
      </c>
      <c r="M31">
        <v>0</v>
      </c>
      <c r="N31">
        <v>24.448775722002907</v>
      </c>
      <c r="O31">
        <v>48.71189780807827</v>
      </c>
      <c r="P31">
        <v>66.761372765199326</v>
      </c>
      <c r="Q31">
        <v>1.650673518907563</v>
      </c>
      <c r="R31">
        <v>10.40777251390244</v>
      </c>
      <c r="S31">
        <v>3.869210965953731</v>
      </c>
      <c r="T31">
        <v>0</v>
      </c>
      <c r="U31">
        <v>320.04046628867758</v>
      </c>
      <c r="V31">
        <v>5.0989596508728177</v>
      </c>
      <c r="W31">
        <v>11.396929010695189</v>
      </c>
      <c r="X31">
        <v>36.229392737960033</v>
      </c>
      <c r="Y31">
        <v>0</v>
      </c>
      <c r="Z31">
        <v>4.8048776140000005</v>
      </c>
      <c r="AA31">
        <v>10.351715568565403</v>
      </c>
      <c r="AB31">
        <v>9.7049125578394619</v>
      </c>
      <c r="AC31">
        <v>4.7534626717449342</v>
      </c>
      <c r="AD31">
        <v>8.9749899610143817</v>
      </c>
      <c r="AE31">
        <v>12.143178787996883</v>
      </c>
      <c r="AF31">
        <v>0</v>
      </c>
      <c r="AG31">
        <v>0</v>
      </c>
      <c r="AH31">
        <v>28.726369357001055</v>
      </c>
      <c r="AI31">
        <v>0</v>
      </c>
      <c r="AJ31">
        <v>0</v>
      </c>
      <c r="AK31">
        <v>13.245724376989758</v>
      </c>
      <c r="AL31">
        <v>6.2779574000000018</v>
      </c>
      <c r="AM31">
        <v>3.8819649215303831</v>
      </c>
      <c r="AN31">
        <v>0</v>
      </c>
      <c r="AO31">
        <v>0</v>
      </c>
      <c r="AP31">
        <v>0</v>
      </c>
      <c r="AQ31">
        <v>0</v>
      </c>
      <c r="AR31">
        <v>8.4055508000000003</v>
      </c>
      <c r="AS31">
        <v>7.5997496491971459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757.72601487442898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87.030612001879874</v>
      </c>
      <c r="L32">
        <v>23.209803263403266</v>
      </c>
      <c r="M32">
        <v>0</v>
      </c>
      <c r="N32">
        <v>24.448775722002907</v>
      </c>
      <c r="O32">
        <v>48.71189780807827</v>
      </c>
      <c r="P32">
        <v>66.761372765199326</v>
      </c>
      <c r="Q32">
        <v>1.650673518907563</v>
      </c>
      <c r="R32">
        <v>10.40777251390244</v>
      </c>
      <c r="S32">
        <v>3.869210965953731</v>
      </c>
      <c r="T32">
        <v>0</v>
      </c>
      <c r="U32">
        <v>320.04046628867758</v>
      </c>
      <c r="V32">
        <v>5.0989596508728177</v>
      </c>
      <c r="W32">
        <v>11.396929010695189</v>
      </c>
      <c r="X32">
        <v>36.229392737960033</v>
      </c>
      <c r="Y32">
        <v>0</v>
      </c>
      <c r="Z32">
        <v>4.8048776140000005</v>
      </c>
      <c r="AA32">
        <v>10.351715568565403</v>
      </c>
      <c r="AB32">
        <v>9.7049125578394619</v>
      </c>
      <c r="AC32">
        <v>4.7534626717449342</v>
      </c>
      <c r="AD32">
        <v>8.9749899610143817</v>
      </c>
      <c r="AE32">
        <v>12.143178787996883</v>
      </c>
      <c r="AF32">
        <v>0</v>
      </c>
      <c r="AG32">
        <v>0</v>
      </c>
      <c r="AH32">
        <v>28.726369357001055</v>
      </c>
      <c r="AI32">
        <v>0</v>
      </c>
      <c r="AJ32">
        <v>0</v>
      </c>
      <c r="AK32">
        <v>13.245724376989758</v>
      </c>
      <c r="AL32">
        <v>6.2779574000000018</v>
      </c>
      <c r="AM32">
        <v>3.8819649215303831</v>
      </c>
      <c r="AN32">
        <v>0</v>
      </c>
      <c r="AO32">
        <v>0</v>
      </c>
      <c r="AP32">
        <v>0</v>
      </c>
      <c r="AQ32">
        <v>0</v>
      </c>
      <c r="AR32">
        <v>8.4055508000000003</v>
      </c>
      <c r="AS32">
        <v>7.5997496491971459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757.72631991341245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87.030612001879874</v>
      </c>
      <c r="L33">
        <v>23.209803263403266</v>
      </c>
      <c r="M33">
        <v>0</v>
      </c>
      <c r="N33">
        <v>24.448775722002907</v>
      </c>
      <c r="O33">
        <v>48.71189780807827</v>
      </c>
      <c r="P33">
        <v>66.761372765199326</v>
      </c>
      <c r="Q33">
        <v>1.650673518907563</v>
      </c>
      <c r="R33">
        <v>5.7986358285243202</v>
      </c>
      <c r="S33">
        <v>3.869210965953731</v>
      </c>
      <c r="T33">
        <v>0</v>
      </c>
      <c r="U33">
        <v>320.04046628867758</v>
      </c>
      <c r="V33">
        <v>5.0989596508728177</v>
      </c>
      <c r="W33">
        <v>11.396929010695189</v>
      </c>
      <c r="X33">
        <v>36.229392737960033</v>
      </c>
      <c r="Y33">
        <v>0</v>
      </c>
      <c r="Z33">
        <v>4.8048776140000005</v>
      </c>
      <c r="AA33">
        <v>10.351715568565403</v>
      </c>
      <c r="AB33">
        <v>9.7049125578394619</v>
      </c>
      <c r="AC33">
        <v>4.7534626717449342</v>
      </c>
      <c r="AD33">
        <v>6.7312424072672217</v>
      </c>
      <c r="AE33">
        <v>12.143178787996883</v>
      </c>
      <c r="AF33">
        <v>0</v>
      </c>
      <c r="AG33">
        <v>0</v>
      </c>
      <c r="AH33">
        <v>22.981095333199576</v>
      </c>
      <c r="AI33">
        <v>0</v>
      </c>
      <c r="AJ33">
        <v>0</v>
      </c>
      <c r="AK33">
        <v>13.245724376989758</v>
      </c>
      <c r="AL33">
        <v>8.5608510000000013</v>
      </c>
      <c r="AM33">
        <v>3.8819649215303831</v>
      </c>
      <c r="AN33">
        <v>0</v>
      </c>
      <c r="AO33">
        <v>0</v>
      </c>
      <c r="AP33">
        <v>0</v>
      </c>
      <c r="AQ33">
        <v>0</v>
      </c>
      <c r="AR33">
        <v>10.032431600000001</v>
      </c>
      <c r="AS33">
        <v>7.5997496491971459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749.03793605048588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87.029374872939002</v>
      </c>
      <c r="L34">
        <v>23.209803263403266</v>
      </c>
      <c r="M34">
        <v>0</v>
      </c>
      <c r="N34">
        <v>24.448775722002907</v>
      </c>
      <c r="O34">
        <v>48.71189780807827</v>
      </c>
      <c r="P34">
        <v>66.761372765199326</v>
      </c>
      <c r="Q34">
        <v>1.650673518907563</v>
      </c>
      <c r="R34">
        <v>5.7986358285243202</v>
      </c>
      <c r="S34">
        <v>3.869210965953731</v>
      </c>
      <c r="T34">
        <v>0</v>
      </c>
      <c r="U34">
        <v>320.04046628867758</v>
      </c>
      <c r="V34">
        <v>5.0989596508728177</v>
      </c>
      <c r="W34">
        <v>11.396929010695189</v>
      </c>
      <c r="X34">
        <v>36.229392737960033</v>
      </c>
      <c r="Y34">
        <v>0</v>
      </c>
      <c r="Z34">
        <v>1.6016259560000001</v>
      </c>
      <c r="AA34">
        <v>10.351715568565403</v>
      </c>
      <c r="AB34">
        <v>6.4699416205551392</v>
      </c>
      <c r="AC34">
        <v>4.7534626717449342</v>
      </c>
      <c r="AD34">
        <v>4.4823041275548832</v>
      </c>
      <c r="AE34">
        <v>8.0954525253312557</v>
      </c>
      <c r="AF34">
        <v>0</v>
      </c>
      <c r="AG34">
        <v>0</v>
      </c>
      <c r="AH34">
        <v>22.981095333199576</v>
      </c>
      <c r="AI34">
        <v>0</v>
      </c>
      <c r="AJ34">
        <v>0</v>
      </c>
      <c r="AK34">
        <v>13.245724376989758</v>
      </c>
      <c r="AL34">
        <v>8.5608510000000013</v>
      </c>
      <c r="AM34">
        <v>3.8819649215303831</v>
      </c>
      <c r="AN34">
        <v>0</v>
      </c>
      <c r="AO34">
        <v>0</v>
      </c>
      <c r="AP34">
        <v>0</v>
      </c>
      <c r="AQ34">
        <v>0</v>
      </c>
      <c r="AR34">
        <v>10.032431600000001</v>
      </c>
      <c r="AS34">
        <v>7.5997496491971459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736.30181178388261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87.030171705651355</v>
      </c>
      <c r="L35">
        <v>23.209803263403266</v>
      </c>
      <c r="M35">
        <v>0</v>
      </c>
      <c r="N35">
        <v>24.448775722002907</v>
      </c>
      <c r="O35">
        <v>48.71189780807827</v>
      </c>
      <c r="P35">
        <v>66.761372765199326</v>
      </c>
      <c r="Q35">
        <v>1.650673518907563</v>
      </c>
      <c r="R35">
        <v>5.7986358285243202</v>
      </c>
      <c r="S35">
        <v>3.869210965953731</v>
      </c>
      <c r="T35">
        <v>0</v>
      </c>
      <c r="U35">
        <v>320.04046628867758</v>
      </c>
      <c r="V35">
        <v>5.0989596508728177</v>
      </c>
      <c r="W35">
        <v>11.396929010695189</v>
      </c>
      <c r="X35">
        <v>36.229392737960033</v>
      </c>
      <c r="Y35">
        <v>0</v>
      </c>
      <c r="Z35">
        <v>1.6016259560000001</v>
      </c>
      <c r="AA35">
        <v>10.351715568565403</v>
      </c>
      <c r="AB35">
        <v>6.4699416205551392</v>
      </c>
      <c r="AC35">
        <v>4.7534626717449342</v>
      </c>
      <c r="AD35">
        <v>2.2385565738077213</v>
      </c>
      <c r="AE35">
        <v>4.0477262626656278</v>
      </c>
      <c r="AF35">
        <v>0</v>
      </c>
      <c r="AG35">
        <v>0</v>
      </c>
      <c r="AH35">
        <v>14.886539520000001</v>
      </c>
      <c r="AI35">
        <v>0</v>
      </c>
      <c r="AJ35">
        <v>0</v>
      </c>
      <c r="AK35">
        <v>13.245724376989758</v>
      </c>
      <c r="AL35">
        <v>8.5608510000000013</v>
      </c>
      <c r="AM35">
        <v>3.8819649215303831</v>
      </c>
      <c r="AN35">
        <v>0</v>
      </c>
      <c r="AO35">
        <v>0</v>
      </c>
      <c r="AP35">
        <v>0</v>
      </c>
      <c r="AQ35">
        <v>0</v>
      </c>
      <c r="AR35">
        <v>8.4055508000000003</v>
      </c>
      <c r="AS35">
        <v>7.5997496491971459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720.2896981869826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87.030171705651355</v>
      </c>
      <c r="L36">
        <v>23.209803263403266</v>
      </c>
      <c r="M36">
        <v>0</v>
      </c>
      <c r="N36">
        <v>24.448775722002907</v>
      </c>
      <c r="O36">
        <v>48.71189780807827</v>
      </c>
      <c r="P36">
        <v>66.761372765199326</v>
      </c>
      <c r="Q36">
        <v>1.650673518907563</v>
      </c>
      <c r="R36">
        <v>5.7986358285243202</v>
      </c>
      <c r="S36">
        <v>3.869210965953731</v>
      </c>
      <c r="T36">
        <v>0</v>
      </c>
      <c r="U36">
        <v>320.04046628867758</v>
      </c>
      <c r="V36">
        <v>5.0989596508728177</v>
      </c>
      <c r="W36">
        <v>11.396929010695189</v>
      </c>
      <c r="X36">
        <v>36.229392737960033</v>
      </c>
      <c r="Y36">
        <v>0</v>
      </c>
      <c r="Z36">
        <v>1.6016259560000001</v>
      </c>
      <c r="AA36">
        <v>10.351715568565403</v>
      </c>
      <c r="AB36">
        <v>6.4699416205551392</v>
      </c>
      <c r="AC36">
        <v>4.7534626717449342</v>
      </c>
      <c r="AD36">
        <v>0</v>
      </c>
      <c r="AE36">
        <v>4.0477262626656278</v>
      </c>
      <c r="AF36">
        <v>0</v>
      </c>
      <c r="AG36">
        <v>0</v>
      </c>
      <c r="AH36">
        <v>14.886539520000001</v>
      </c>
      <c r="AI36">
        <v>0</v>
      </c>
      <c r="AJ36">
        <v>0</v>
      </c>
      <c r="AK36">
        <v>13.245724376989758</v>
      </c>
      <c r="AL36">
        <v>8.5608510000000013</v>
      </c>
      <c r="AM36">
        <v>3.8819649215303831</v>
      </c>
      <c r="AN36">
        <v>0</v>
      </c>
      <c r="AO36">
        <v>0</v>
      </c>
      <c r="AP36">
        <v>0</v>
      </c>
      <c r="AQ36">
        <v>0</v>
      </c>
      <c r="AR36">
        <v>8.4055508000000003</v>
      </c>
      <c r="AS36">
        <v>7.5997496491971459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718.05114161317488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87.030171705651355</v>
      </c>
      <c r="L37">
        <v>23.209803263403266</v>
      </c>
      <c r="M37">
        <v>0</v>
      </c>
      <c r="N37">
        <v>24.448775722002907</v>
      </c>
      <c r="O37">
        <v>48.71189780807827</v>
      </c>
      <c r="P37">
        <v>66.761372765199326</v>
      </c>
      <c r="Q37">
        <v>1.650673518907563</v>
      </c>
      <c r="R37">
        <v>5.7986358285243202</v>
      </c>
      <c r="S37">
        <v>3.869210965953731</v>
      </c>
      <c r="T37">
        <v>0</v>
      </c>
      <c r="U37">
        <v>320.04046628867758</v>
      </c>
      <c r="V37">
        <v>5.0989596508728177</v>
      </c>
      <c r="W37">
        <v>11.396929010695189</v>
      </c>
      <c r="X37">
        <v>36.229392737960033</v>
      </c>
      <c r="Y37">
        <v>0</v>
      </c>
      <c r="Z37">
        <v>1.6016259560000001</v>
      </c>
      <c r="AA37">
        <v>10.254314099859355</v>
      </c>
      <c r="AB37">
        <v>6.4699416205551392</v>
      </c>
      <c r="AC37">
        <v>4.7534626717449342</v>
      </c>
      <c r="AD37">
        <v>0</v>
      </c>
      <c r="AE37">
        <v>4.0477262626656278</v>
      </c>
      <c r="AF37">
        <v>0</v>
      </c>
      <c r="AG37">
        <v>0</v>
      </c>
      <c r="AH37">
        <v>9.3040871999999997</v>
      </c>
      <c r="AI37">
        <v>0</v>
      </c>
      <c r="AJ37">
        <v>0</v>
      </c>
      <c r="AK37">
        <v>13.245724376989758</v>
      </c>
      <c r="AL37">
        <v>8.5608510000000013</v>
      </c>
      <c r="AM37">
        <v>3.8819649215303831</v>
      </c>
      <c r="AN37">
        <v>0</v>
      </c>
      <c r="AO37">
        <v>0</v>
      </c>
      <c r="AP37">
        <v>0</v>
      </c>
      <c r="AQ37">
        <v>0</v>
      </c>
      <c r="AR37">
        <v>8.4055508000000003</v>
      </c>
      <c r="AS37">
        <v>7.5997496491971459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712.37128782446882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87.030171705651355</v>
      </c>
      <c r="L38">
        <v>23.209803263403266</v>
      </c>
      <c r="M38">
        <v>0</v>
      </c>
      <c r="N38">
        <v>24.448775722002907</v>
      </c>
      <c r="O38">
        <v>48.71189780807827</v>
      </c>
      <c r="P38">
        <v>66.761372765199326</v>
      </c>
      <c r="Q38">
        <v>1.650673518907563</v>
      </c>
      <c r="R38">
        <v>5.7986358285243202</v>
      </c>
      <c r="S38">
        <v>3.869210965953731</v>
      </c>
      <c r="T38">
        <v>0</v>
      </c>
      <c r="U38">
        <v>320.04046628867758</v>
      </c>
      <c r="V38">
        <v>5.0989596508728177</v>
      </c>
      <c r="W38">
        <v>11.396929010695189</v>
      </c>
      <c r="X38">
        <v>36.229392737960033</v>
      </c>
      <c r="Y38">
        <v>0</v>
      </c>
      <c r="Z38">
        <v>1.6016259560000001</v>
      </c>
      <c r="AA38">
        <v>8.731204166666668</v>
      </c>
      <c r="AB38">
        <v>6.4699416205551392</v>
      </c>
      <c r="AC38">
        <v>4.7534626717449342</v>
      </c>
      <c r="AD38">
        <v>0</v>
      </c>
      <c r="AE38">
        <v>4.0477262626656278</v>
      </c>
      <c r="AF38">
        <v>0</v>
      </c>
      <c r="AG38">
        <v>0</v>
      </c>
      <c r="AH38">
        <v>5.7452737697993665</v>
      </c>
      <c r="AI38">
        <v>0</v>
      </c>
      <c r="AJ38">
        <v>0</v>
      </c>
      <c r="AK38">
        <v>13.245724376989758</v>
      </c>
      <c r="AL38">
        <v>8.5608510000000013</v>
      </c>
      <c r="AM38">
        <v>3.8819649215303831</v>
      </c>
      <c r="AN38">
        <v>0</v>
      </c>
      <c r="AO38">
        <v>0</v>
      </c>
      <c r="AP38">
        <v>0</v>
      </c>
      <c r="AQ38">
        <v>0</v>
      </c>
      <c r="AR38">
        <v>8.4055508000000003</v>
      </c>
      <c r="AS38">
        <v>7.5997496491971459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707.28936446107548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87.030178245337638</v>
      </c>
      <c r="L39">
        <v>23.209803263403266</v>
      </c>
      <c r="M39">
        <v>0</v>
      </c>
      <c r="N39">
        <v>24.448775722002907</v>
      </c>
      <c r="O39">
        <v>48.71189780807827</v>
      </c>
      <c r="P39">
        <v>66.761372765199326</v>
      </c>
      <c r="Q39">
        <v>1.650673518907563</v>
      </c>
      <c r="R39">
        <v>5.7986358285243202</v>
      </c>
      <c r="S39">
        <v>3.869210965953731</v>
      </c>
      <c r="T39">
        <v>0</v>
      </c>
      <c r="U39">
        <v>320.04046628867758</v>
      </c>
      <c r="V39">
        <v>5.0989596508728177</v>
      </c>
      <c r="W39">
        <v>11.396929010695189</v>
      </c>
      <c r="X39">
        <v>36.229392737960033</v>
      </c>
      <c r="Y39">
        <v>0</v>
      </c>
      <c r="Z39">
        <v>1.6016259560000001</v>
      </c>
      <c r="AA39">
        <v>6.9011437123769346</v>
      </c>
      <c r="AB39">
        <v>6.4699416205551392</v>
      </c>
      <c r="AC39">
        <v>4.7534626717449342</v>
      </c>
      <c r="AD39">
        <v>0</v>
      </c>
      <c r="AE39">
        <v>4.0477262626656278</v>
      </c>
      <c r="AF39">
        <v>0</v>
      </c>
      <c r="AG39">
        <v>0</v>
      </c>
      <c r="AH39">
        <v>4.6520435999999998</v>
      </c>
      <c r="AI39">
        <v>0</v>
      </c>
      <c r="AJ39">
        <v>0</v>
      </c>
      <c r="AK39">
        <v>13.245724376989758</v>
      </c>
      <c r="AL39">
        <v>6.2779574000000018</v>
      </c>
      <c r="AM39">
        <v>3.8819649215303831</v>
      </c>
      <c r="AN39">
        <v>0</v>
      </c>
      <c r="AO39">
        <v>0</v>
      </c>
      <c r="AP39">
        <v>6.2916720850041435E-2</v>
      </c>
      <c r="AQ39">
        <v>0</v>
      </c>
      <c r="AR39">
        <v>8.4055508000000003</v>
      </c>
      <c r="AS39">
        <v>7.5997496491971459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702.14610349752263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87.030178245337638</v>
      </c>
      <c r="L40">
        <v>23.209803263403266</v>
      </c>
      <c r="M40">
        <v>0</v>
      </c>
      <c r="N40">
        <v>24.448775722002907</v>
      </c>
      <c r="O40">
        <v>48.71189780807827</v>
      </c>
      <c r="P40">
        <v>66.761372765199326</v>
      </c>
      <c r="Q40">
        <v>1.650673518907563</v>
      </c>
      <c r="R40">
        <v>5.7986358285243202</v>
      </c>
      <c r="S40">
        <v>3.869210965953731</v>
      </c>
      <c r="T40">
        <v>0</v>
      </c>
      <c r="U40">
        <v>320.04046628867758</v>
      </c>
      <c r="V40">
        <v>5.0989596508728177</v>
      </c>
      <c r="W40">
        <v>11.396929010695189</v>
      </c>
      <c r="X40">
        <v>36.229392737960033</v>
      </c>
      <c r="Y40">
        <v>0</v>
      </c>
      <c r="Z40">
        <v>1.6016259560000001</v>
      </c>
      <c r="AA40">
        <v>6.9011437123769346</v>
      </c>
      <c r="AB40">
        <v>6.4699416205551392</v>
      </c>
      <c r="AC40">
        <v>4.7534626717449342</v>
      </c>
      <c r="AD40">
        <v>0</v>
      </c>
      <c r="AE40">
        <v>4.0477262626656278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13.245724376989758</v>
      </c>
      <c r="AL40">
        <v>6.2779574000000018</v>
      </c>
      <c r="AM40">
        <v>3.8819649215303831</v>
      </c>
      <c r="AN40">
        <v>0</v>
      </c>
      <c r="AO40">
        <v>0</v>
      </c>
      <c r="AP40">
        <v>6.2916720850041435E-2</v>
      </c>
      <c r="AQ40">
        <v>0</v>
      </c>
      <c r="AR40">
        <v>8.4055508000000003</v>
      </c>
      <c r="AS40">
        <v>7.5997496491971459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697.49405989752267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87.030181705613117</v>
      </c>
      <c r="L41">
        <v>23.209803263403266</v>
      </c>
      <c r="M41">
        <v>0</v>
      </c>
      <c r="N41">
        <v>24.448775722002907</v>
      </c>
      <c r="O41">
        <v>48.71189780807827</v>
      </c>
      <c r="P41">
        <v>66.761372765199326</v>
      </c>
      <c r="Q41">
        <v>1.650673518907563</v>
      </c>
      <c r="R41">
        <v>5.7986358285243202</v>
      </c>
      <c r="S41">
        <v>3.869210965953731</v>
      </c>
      <c r="T41">
        <v>0</v>
      </c>
      <c r="U41">
        <v>320.04046628867758</v>
      </c>
      <c r="V41">
        <v>5.0989596508728177</v>
      </c>
      <c r="W41">
        <v>11.396929010695189</v>
      </c>
      <c r="X41">
        <v>36.229392737960033</v>
      </c>
      <c r="Y41">
        <v>0</v>
      </c>
      <c r="Z41">
        <v>1.6016259560000001</v>
      </c>
      <c r="AA41">
        <v>6.9011437123769346</v>
      </c>
      <c r="AB41">
        <v>6.4699416205551392</v>
      </c>
      <c r="AC41">
        <v>2.3767312088895864</v>
      </c>
      <c r="AD41">
        <v>0</v>
      </c>
      <c r="AE41">
        <v>4.0477262626656278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13.245724376989758</v>
      </c>
      <c r="AL41">
        <v>6.2779574000000018</v>
      </c>
      <c r="AM41">
        <v>3.8819649215303831</v>
      </c>
      <c r="AN41">
        <v>0</v>
      </c>
      <c r="AO41">
        <v>0</v>
      </c>
      <c r="AP41">
        <v>6.2916720850041435E-2</v>
      </c>
      <c r="AQ41">
        <v>0</v>
      </c>
      <c r="AR41">
        <v>8.4055508000000003</v>
      </c>
      <c r="AS41">
        <v>7.5997496491971459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695.11733189494282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87.030189045490616</v>
      </c>
      <c r="L42">
        <v>23.209743752990097</v>
      </c>
      <c r="M42">
        <v>0</v>
      </c>
      <c r="N42">
        <v>24.448775722002907</v>
      </c>
      <c r="O42">
        <v>48.71189780807827</v>
      </c>
      <c r="P42">
        <v>66.761372765199326</v>
      </c>
      <c r="Q42">
        <v>1.650673518907563</v>
      </c>
      <c r="R42">
        <v>5.7986358285243202</v>
      </c>
      <c r="S42">
        <v>3.869210965953731</v>
      </c>
      <c r="T42">
        <v>0</v>
      </c>
      <c r="U42">
        <v>320.04046628867758</v>
      </c>
      <c r="V42">
        <v>5.0989596508728177</v>
      </c>
      <c r="W42">
        <v>11.396929010695189</v>
      </c>
      <c r="X42">
        <v>36.229392737960033</v>
      </c>
      <c r="Y42">
        <v>0</v>
      </c>
      <c r="Z42">
        <v>1.6016259560000001</v>
      </c>
      <c r="AA42">
        <v>3.4505718561884673</v>
      </c>
      <c r="AB42">
        <v>6.4699416205551392</v>
      </c>
      <c r="AC42">
        <v>2.3767312088895864</v>
      </c>
      <c r="AD42">
        <v>0</v>
      </c>
      <c r="AE42">
        <v>4.0477262626656278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13.245724376989758</v>
      </c>
      <c r="AL42">
        <v>6.2779574000000018</v>
      </c>
      <c r="AM42">
        <v>3.8819649215303831</v>
      </c>
      <c r="AN42">
        <v>0</v>
      </c>
      <c r="AO42">
        <v>0</v>
      </c>
      <c r="AP42">
        <v>6.2916720850041435E-2</v>
      </c>
      <c r="AQ42">
        <v>0</v>
      </c>
      <c r="AR42">
        <v>8.4055508000000003</v>
      </c>
      <c r="AS42">
        <v>7.5997496491971459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691.66670786821874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87.030201238855412</v>
      </c>
      <c r="L43">
        <v>23.209743752990097</v>
      </c>
      <c r="M43">
        <v>0</v>
      </c>
      <c r="N43">
        <v>24.448775722002907</v>
      </c>
      <c r="O43">
        <v>48.71189780807827</v>
      </c>
      <c r="P43">
        <v>66.761372765199326</v>
      </c>
      <c r="Q43">
        <v>1.650673518907563</v>
      </c>
      <c r="R43">
        <v>5.7986358285243202</v>
      </c>
      <c r="S43">
        <v>3.869210965953731</v>
      </c>
      <c r="T43">
        <v>0</v>
      </c>
      <c r="U43">
        <v>320.04046628867758</v>
      </c>
      <c r="V43">
        <v>5.0989596508728177</v>
      </c>
      <c r="W43">
        <v>11.396929010695189</v>
      </c>
      <c r="X43">
        <v>36.229392737960033</v>
      </c>
      <c r="Y43">
        <v>0</v>
      </c>
      <c r="Z43">
        <v>1.6016259560000001</v>
      </c>
      <c r="AA43">
        <v>3.4505718561884673</v>
      </c>
      <c r="AB43">
        <v>3.2349709372843218</v>
      </c>
      <c r="AC43">
        <v>2.3767312088895864</v>
      </c>
      <c r="AD43">
        <v>0</v>
      </c>
      <c r="AE43">
        <v>4.0477262626656278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13.245724376989758</v>
      </c>
      <c r="AL43">
        <v>6.2779574000000018</v>
      </c>
      <c r="AM43">
        <v>3.8819649215303831</v>
      </c>
      <c r="AN43">
        <v>0</v>
      </c>
      <c r="AO43">
        <v>0</v>
      </c>
      <c r="AP43">
        <v>0.22020890391151621</v>
      </c>
      <c r="AQ43">
        <v>0</v>
      </c>
      <c r="AR43">
        <v>10.032431600000001</v>
      </c>
      <c r="AS43">
        <v>7.5997496491971459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690.21592236137417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87.03022547755468</v>
      </c>
      <c r="L44">
        <v>23.209743752990097</v>
      </c>
      <c r="M44">
        <v>0</v>
      </c>
      <c r="N44">
        <v>24.448775722002907</v>
      </c>
      <c r="O44">
        <v>48.71189780807827</v>
      </c>
      <c r="P44">
        <v>66.761372765199326</v>
      </c>
      <c r="Q44">
        <v>1.650673518907563</v>
      </c>
      <c r="R44">
        <v>5.7986358285243202</v>
      </c>
      <c r="S44">
        <v>3.869210965953731</v>
      </c>
      <c r="T44">
        <v>0</v>
      </c>
      <c r="U44">
        <v>320.04046628867758</v>
      </c>
      <c r="V44">
        <v>5.0989596508728177</v>
      </c>
      <c r="W44">
        <v>11.396929010695189</v>
      </c>
      <c r="X44">
        <v>36.229392737960033</v>
      </c>
      <c r="Y44">
        <v>0</v>
      </c>
      <c r="Z44">
        <v>3.2032516579999997</v>
      </c>
      <c r="AA44">
        <v>0</v>
      </c>
      <c r="AB44">
        <v>3.2349709372843218</v>
      </c>
      <c r="AC44">
        <v>2.3767312088895864</v>
      </c>
      <c r="AD44">
        <v>0</v>
      </c>
      <c r="AE44">
        <v>4.0477262626656278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13.245724376989758</v>
      </c>
      <c r="AL44">
        <v>6.2779574000000018</v>
      </c>
      <c r="AM44">
        <v>3.8819649215303831</v>
      </c>
      <c r="AN44">
        <v>0</v>
      </c>
      <c r="AO44">
        <v>0</v>
      </c>
      <c r="AP44">
        <v>0.15729218306147477</v>
      </c>
      <c r="AQ44">
        <v>0</v>
      </c>
      <c r="AR44">
        <v>10.032431600000001</v>
      </c>
      <c r="AS44">
        <v>7.5997496491971459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688.30408372503496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87.03022547755468</v>
      </c>
      <c r="L45">
        <v>23.209743752990097</v>
      </c>
      <c r="M45">
        <v>0</v>
      </c>
      <c r="N45">
        <v>24.448775722002907</v>
      </c>
      <c r="O45">
        <v>48.71189780807827</v>
      </c>
      <c r="P45">
        <v>66.761372765199326</v>
      </c>
      <c r="Q45">
        <v>1.650673518907563</v>
      </c>
      <c r="R45">
        <v>5.7986358285243202</v>
      </c>
      <c r="S45">
        <v>3.869210965953731</v>
      </c>
      <c r="T45">
        <v>0</v>
      </c>
      <c r="U45">
        <v>320.04046628867758</v>
      </c>
      <c r="V45">
        <v>5.0989596508728177</v>
      </c>
      <c r="W45">
        <v>11.396929010695189</v>
      </c>
      <c r="X45">
        <v>36.229392737960033</v>
      </c>
      <c r="Y45">
        <v>0</v>
      </c>
      <c r="Z45">
        <v>3.2032516579999997</v>
      </c>
      <c r="AA45">
        <v>0</v>
      </c>
      <c r="AB45">
        <v>3.2349709372843218</v>
      </c>
      <c r="AC45">
        <v>0</v>
      </c>
      <c r="AD45">
        <v>0</v>
      </c>
      <c r="AE45">
        <v>4.0477262626656278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13.245724376989758</v>
      </c>
      <c r="AL45">
        <v>6.5633191000000011</v>
      </c>
      <c r="AM45">
        <v>3.8819649215303831</v>
      </c>
      <c r="AN45">
        <v>0</v>
      </c>
      <c r="AO45">
        <v>0</v>
      </c>
      <c r="AP45">
        <v>1.6358372816768851</v>
      </c>
      <c r="AQ45">
        <v>0</v>
      </c>
      <c r="AR45">
        <v>8.6766976000000007</v>
      </c>
      <c r="AS45">
        <v>7.5997496491971459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686.33552531476084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87.030249520868949</v>
      </c>
      <c r="L46">
        <v>23.209743752990097</v>
      </c>
      <c r="M46">
        <v>0</v>
      </c>
      <c r="N46">
        <v>24.448775722002907</v>
      </c>
      <c r="O46">
        <v>48.71189780807827</v>
      </c>
      <c r="P46">
        <v>66.761372765199326</v>
      </c>
      <c r="Q46">
        <v>1.650673518907563</v>
      </c>
      <c r="R46">
        <v>5.7986358285243202</v>
      </c>
      <c r="S46">
        <v>3.869210965953731</v>
      </c>
      <c r="T46">
        <v>0</v>
      </c>
      <c r="U46">
        <v>320.04046628867758</v>
      </c>
      <c r="V46">
        <v>5.0989596508728177</v>
      </c>
      <c r="W46">
        <v>11.396929010695189</v>
      </c>
      <c r="X46">
        <v>36.229392737960033</v>
      </c>
      <c r="Y46">
        <v>0</v>
      </c>
      <c r="Z46">
        <v>3.2032516579999997</v>
      </c>
      <c r="AA46">
        <v>0</v>
      </c>
      <c r="AB46">
        <v>3.2349709372843218</v>
      </c>
      <c r="AC46">
        <v>0</v>
      </c>
      <c r="AD46">
        <v>0</v>
      </c>
      <c r="AE46">
        <v>4.0477262626656278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13.245724376989758</v>
      </c>
      <c r="AL46">
        <v>6.5633191000000011</v>
      </c>
      <c r="AM46">
        <v>3.8819649215303831</v>
      </c>
      <c r="AN46">
        <v>0</v>
      </c>
      <c r="AO46">
        <v>0</v>
      </c>
      <c r="AP46">
        <v>1.6358372816768851</v>
      </c>
      <c r="AQ46">
        <v>0</v>
      </c>
      <c r="AR46">
        <v>8.6766976000000007</v>
      </c>
      <c r="AS46">
        <v>7.5997496491971459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686.33554935807501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87.030249520868949</v>
      </c>
      <c r="L47">
        <v>23.209743752990097</v>
      </c>
      <c r="M47">
        <v>0</v>
      </c>
      <c r="N47">
        <v>24.448775722002907</v>
      </c>
      <c r="O47">
        <v>48.71189780807827</v>
      </c>
      <c r="P47">
        <v>66.761372765199326</v>
      </c>
      <c r="Q47">
        <v>1.650673518907563</v>
      </c>
      <c r="R47">
        <v>5.7986358285243202</v>
      </c>
      <c r="S47">
        <v>3.869210965953731</v>
      </c>
      <c r="T47">
        <v>0</v>
      </c>
      <c r="U47">
        <v>320.04046628867758</v>
      </c>
      <c r="V47">
        <v>5.0989596508728177</v>
      </c>
      <c r="W47">
        <v>11.396929010695189</v>
      </c>
      <c r="X47">
        <v>36.229392737960033</v>
      </c>
      <c r="Y47">
        <v>0</v>
      </c>
      <c r="Z47">
        <v>3.2032516579999997</v>
      </c>
      <c r="AA47">
        <v>0</v>
      </c>
      <c r="AB47">
        <v>0</v>
      </c>
      <c r="AC47">
        <v>0</v>
      </c>
      <c r="AD47">
        <v>0</v>
      </c>
      <c r="AE47">
        <v>4.0477262626656278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13.245724376989758</v>
      </c>
      <c r="AL47">
        <v>6.5633191000000011</v>
      </c>
      <c r="AM47">
        <v>3.8819649215303831</v>
      </c>
      <c r="AN47">
        <v>0</v>
      </c>
      <c r="AO47">
        <v>0</v>
      </c>
      <c r="AP47">
        <v>1.6358372816768851</v>
      </c>
      <c r="AQ47">
        <v>0</v>
      </c>
      <c r="AR47">
        <v>8.6766976000000007</v>
      </c>
      <c r="AS47">
        <v>7.5997496491971459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683.10057842079073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87.030249520868949</v>
      </c>
      <c r="L48">
        <v>23.209743752990097</v>
      </c>
      <c r="M48">
        <v>0</v>
      </c>
      <c r="N48">
        <v>24.448775722002907</v>
      </c>
      <c r="O48">
        <v>48.71189780807827</v>
      </c>
      <c r="P48">
        <v>66.761372765199326</v>
      </c>
      <c r="Q48">
        <v>1.650673518907563</v>
      </c>
      <c r="R48">
        <v>5.7986358285243202</v>
      </c>
      <c r="S48">
        <v>3.869210965953731</v>
      </c>
      <c r="T48">
        <v>0</v>
      </c>
      <c r="U48">
        <v>320.04046628867758</v>
      </c>
      <c r="V48">
        <v>5.0989596508728177</v>
      </c>
      <c r="W48">
        <v>11.396929010695189</v>
      </c>
      <c r="X48">
        <v>36.229392737960033</v>
      </c>
      <c r="Y48">
        <v>0</v>
      </c>
      <c r="Z48">
        <v>3.2032516579999997</v>
      </c>
      <c r="AA48">
        <v>0</v>
      </c>
      <c r="AB48">
        <v>0</v>
      </c>
      <c r="AC48">
        <v>0</v>
      </c>
      <c r="AD48">
        <v>0</v>
      </c>
      <c r="AE48">
        <v>4.0477262626656278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13.245724376989758</v>
      </c>
      <c r="AL48">
        <v>6.5633191000000011</v>
      </c>
      <c r="AM48">
        <v>3.8819649215303831</v>
      </c>
      <c r="AN48">
        <v>0</v>
      </c>
      <c r="AO48">
        <v>0</v>
      </c>
      <c r="AP48">
        <v>1.6358372816768851</v>
      </c>
      <c r="AQ48">
        <v>0</v>
      </c>
      <c r="AR48">
        <v>8.6766976000000007</v>
      </c>
      <c r="AS48">
        <v>7.5997496491971459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683.10057842079073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87.030249520868949</v>
      </c>
      <c r="L49">
        <v>23.209743752990097</v>
      </c>
      <c r="M49">
        <v>0</v>
      </c>
      <c r="N49">
        <v>24.448775722002907</v>
      </c>
      <c r="O49">
        <v>48.71189780807827</v>
      </c>
      <c r="P49">
        <v>66.761372765199326</v>
      </c>
      <c r="Q49">
        <v>1.650673518907563</v>
      </c>
      <c r="R49">
        <v>5.7986358285243202</v>
      </c>
      <c r="S49">
        <v>3.869210965953731</v>
      </c>
      <c r="T49">
        <v>0</v>
      </c>
      <c r="U49">
        <v>320.04046628867758</v>
      </c>
      <c r="V49">
        <v>5.0989596508728177</v>
      </c>
      <c r="W49">
        <v>11.396929010695189</v>
      </c>
      <c r="X49">
        <v>36.229392737960033</v>
      </c>
      <c r="Y49">
        <v>0</v>
      </c>
      <c r="Z49">
        <v>3.2032516579999997</v>
      </c>
      <c r="AA49">
        <v>0</v>
      </c>
      <c r="AB49">
        <v>0</v>
      </c>
      <c r="AC49">
        <v>0</v>
      </c>
      <c r="AD49">
        <v>0</v>
      </c>
      <c r="AE49">
        <v>4.0477262626656278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13.245724376989758</v>
      </c>
      <c r="AL49">
        <v>6.5633191000000011</v>
      </c>
      <c r="AM49">
        <v>3.8819649215303831</v>
      </c>
      <c r="AN49">
        <v>0</v>
      </c>
      <c r="AO49">
        <v>0</v>
      </c>
      <c r="AP49">
        <v>1.6358372816768851</v>
      </c>
      <c r="AQ49">
        <v>0</v>
      </c>
      <c r="AR49">
        <v>8.6766976000000007</v>
      </c>
      <c r="AS49">
        <v>7.5997496491971459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683.10057842079073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87.030249520868949</v>
      </c>
      <c r="L50">
        <v>23.209743752990097</v>
      </c>
      <c r="M50">
        <v>0</v>
      </c>
      <c r="N50">
        <v>24.448775722002907</v>
      </c>
      <c r="O50">
        <v>48.71189780807827</v>
      </c>
      <c r="P50">
        <v>66.761372765199326</v>
      </c>
      <c r="Q50">
        <v>1.650673518907563</v>
      </c>
      <c r="R50">
        <v>5.7986358285243202</v>
      </c>
      <c r="S50">
        <v>3.869210965953731</v>
      </c>
      <c r="T50">
        <v>0</v>
      </c>
      <c r="U50">
        <v>320.04046628867758</v>
      </c>
      <c r="V50">
        <v>5.0989596508728177</v>
      </c>
      <c r="W50">
        <v>11.396929010695189</v>
      </c>
      <c r="X50">
        <v>36.229392737960033</v>
      </c>
      <c r="Y50">
        <v>0</v>
      </c>
      <c r="Z50">
        <v>3.2032516579999997</v>
      </c>
      <c r="AA50">
        <v>0</v>
      </c>
      <c r="AB50">
        <v>0</v>
      </c>
      <c r="AC50">
        <v>0</v>
      </c>
      <c r="AD50">
        <v>0</v>
      </c>
      <c r="AE50">
        <v>4.0477262626656278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13.245724376989758</v>
      </c>
      <c r="AL50">
        <v>6.5633191000000011</v>
      </c>
      <c r="AM50">
        <v>3.8819649215303831</v>
      </c>
      <c r="AN50">
        <v>0</v>
      </c>
      <c r="AO50">
        <v>0</v>
      </c>
      <c r="AP50">
        <v>1.6358372816768851</v>
      </c>
      <c r="AQ50">
        <v>0</v>
      </c>
      <c r="AR50">
        <v>8.6766976000000007</v>
      </c>
      <c r="AS50">
        <v>7.5997496491971459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683.10057842079073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87.030249520868949</v>
      </c>
      <c r="L51">
        <v>23.209743752990097</v>
      </c>
      <c r="M51">
        <v>0</v>
      </c>
      <c r="N51">
        <v>24.448775722002907</v>
      </c>
      <c r="O51">
        <v>48.71189780807827</v>
      </c>
      <c r="P51">
        <v>66.761372765199326</v>
      </c>
      <c r="Q51">
        <v>1.650673518907563</v>
      </c>
      <c r="R51">
        <v>5.7986358285243202</v>
      </c>
      <c r="S51">
        <v>3.869210965953731</v>
      </c>
      <c r="T51">
        <v>0</v>
      </c>
      <c r="U51">
        <v>320.04046628867758</v>
      </c>
      <c r="V51">
        <v>2.8097734279279276</v>
      </c>
      <c r="W51">
        <v>11.396929010695189</v>
      </c>
      <c r="X51">
        <v>36.229392737960033</v>
      </c>
      <c r="Y51">
        <v>0</v>
      </c>
      <c r="Z51">
        <v>3.2032516579999997</v>
      </c>
      <c r="AA51">
        <v>0</v>
      </c>
      <c r="AB51">
        <v>0</v>
      </c>
      <c r="AC51">
        <v>0</v>
      </c>
      <c r="AD51">
        <v>0</v>
      </c>
      <c r="AE51">
        <v>4.0477262626656278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13.245724376989758</v>
      </c>
      <c r="AL51">
        <v>6.2779574000000018</v>
      </c>
      <c r="AM51">
        <v>3.8819649215303831</v>
      </c>
      <c r="AN51">
        <v>0</v>
      </c>
      <c r="AO51">
        <v>0</v>
      </c>
      <c r="AP51">
        <v>0</v>
      </c>
      <c r="AQ51">
        <v>0</v>
      </c>
      <c r="AR51">
        <v>8.6766976000000007</v>
      </c>
      <c r="AS51">
        <v>7.5997496491971459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678.89019321616877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87.030249520868949</v>
      </c>
      <c r="L52">
        <v>23.209743752990097</v>
      </c>
      <c r="M52">
        <v>0</v>
      </c>
      <c r="N52">
        <v>24.448775722002907</v>
      </c>
      <c r="O52">
        <v>48.71189780807827</v>
      </c>
      <c r="P52">
        <v>66.761372765199326</v>
      </c>
      <c r="Q52">
        <v>1.650673518907563</v>
      </c>
      <c r="R52">
        <v>5.7986358285243202</v>
      </c>
      <c r="S52">
        <v>3.869210965953731</v>
      </c>
      <c r="T52">
        <v>0</v>
      </c>
      <c r="U52">
        <v>320.04046628867758</v>
      </c>
      <c r="V52">
        <v>2.8097734279279276</v>
      </c>
      <c r="W52">
        <v>11.396929010695189</v>
      </c>
      <c r="X52">
        <v>36.229392737960033</v>
      </c>
      <c r="Y52">
        <v>0</v>
      </c>
      <c r="Z52">
        <v>3.2032516579999997</v>
      </c>
      <c r="AA52">
        <v>0</v>
      </c>
      <c r="AB52">
        <v>0</v>
      </c>
      <c r="AC52">
        <v>0</v>
      </c>
      <c r="AD52">
        <v>0</v>
      </c>
      <c r="AE52">
        <v>4.0477262626656278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13.245724376989758</v>
      </c>
      <c r="AL52">
        <v>6.5633191000000011</v>
      </c>
      <c r="AM52">
        <v>3.8819649215303831</v>
      </c>
      <c r="AN52">
        <v>0</v>
      </c>
      <c r="AO52">
        <v>0</v>
      </c>
      <c r="AP52">
        <v>0</v>
      </c>
      <c r="AQ52">
        <v>0</v>
      </c>
      <c r="AR52">
        <v>8.6766976000000007</v>
      </c>
      <c r="AS52">
        <v>7.5997496491971459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679.17555491616872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87.030249520868949</v>
      </c>
      <c r="L53">
        <v>23.209654651638587</v>
      </c>
      <c r="M53">
        <v>0</v>
      </c>
      <c r="N53">
        <v>24.448775722002907</v>
      </c>
      <c r="O53">
        <v>48.71189780807827</v>
      </c>
      <c r="P53">
        <v>66.761372765199326</v>
      </c>
      <c r="Q53">
        <v>1.6502778947368419</v>
      </c>
      <c r="R53">
        <v>5.7986358285243202</v>
      </c>
      <c r="S53">
        <v>3.8692280952896589</v>
      </c>
      <c r="T53">
        <v>0</v>
      </c>
      <c r="U53">
        <v>320.04046628867758</v>
      </c>
      <c r="V53">
        <v>2.8097734279279276</v>
      </c>
      <c r="W53">
        <v>11.396929010695189</v>
      </c>
      <c r="X53">
        <v>36.229392737960033</v>
      </c>
      <c r="Y53">
        <v>0</v>
      </c>
      <c r="Z53">
        <v>3.2032516579999997</v>
      </c>
      <c r="AA53">
        <v>0</v>
      </c>
      <c r="AB53">
        <v>0</v>
      </c>
      <c r="AC53">
        <v>0</v>
      </c>
      <c r="AD53">
        <v>0</v>
      </c>
      <c r="AE53">
        <v>4.0477262626656278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13.245724376989758</v>
      </c>
      <c r="AL53">
        <v>6.2779574000000018</v>
      </c>
      <c r="AM53">
        <v>3.8819649215303831</v>
      </c>
      <c r="AN53">
        <v>0</v>
      </c>
      <c r="AO53">
        <v>0</v>
      </c>
      <c r="AP53">
        <v>0</v>
      </c>
      <c r="AQ53">
        <v>0</v>
      </c>
      <c r="AR53">
        <v>10.032431600000001</v>
      </c>
      <c r="AS53">
        <v>7.5997496491971459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680.2454596199824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87.030249520868949</v>
      </c>
      <c r="L54">
        <v>23.209654651638587</v>
      </c>
      <c r="M54">
        <v>0</v>
      </c>
      <c r="N54">
        <v>24.448775722002907</v>
      </c>
      <c r="O54">
        <v>48.71189780807827</v>
      </c>
      <c r="P54">
        <v>66.761372765199326</v>
      </c>
      <c r="Q54">
        <v>1.6502778947368419</v>
      </c>
      <c r="R54">
        <v>5.7986358285243202</v>
      </c>
      <c r="S54">
        <v>3.8692280952896589</v>
      </c>
      <c r="T54">
        <v>0</v>
      </c>
      <c r="U54">
        <v>320.04046628867758</v>
      </c>
      <c r="V54">
        <v>2.8097734279279276</v>
      </c>
      <c r="W54">
        <v>11.396929010695189</v>
      </c>
      <c r="X54">
        <v>36.229392737960033</v>
      </c>
      <c r="Y54">
        <v>0</v>
      </c>
      <c r="Z54">
        <v>3.2032516579999997</v>
      </c>
      <c r="AA54">
        <v>0</v>
      </c>
      <c r="AB54">
        <v>0</v>
      </c>
      <c r="AC54">
        <v>0</v>
      </c>
      <c r="AD54">
        <v>0</v>
      </c>
      <c r="AE54">
        <v>4.0477262626656278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13.245724376989758</v>
      </c>
      <c r="AL54">
        <v>6.2779574000000018</v>
      </c>
      <c r="AM54">
        <v>3.8819649215303831</v>
      </c>
      <c r="AN54">
        <v>0</v>
      </c>
      <c r="AO54">
        <v>0</v>
      </c>
      <c r="AP54">
        <v>0</v>
      </c>
      <c r="AQ54">
        <v>0</v>
      </c>
      <c r="AR54">
        <v>10.032431600000001</v>
      </c>
      <c r="AS54">
        <v>7.5997496491971459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680.2454596199824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87.030249520868949</v>
      </c>
      <c r="L55">
        <v>23.209701222913537</v>
      </c>
      <c r="M55">
        <v>0</v>
      </c>
      <c r="N55">
        <v>24.448775722002907</v>
      </c>
      <c r="O55">
        <v>48.71189780807827</v>
      </c>
      <c r="P55">
        <v>66.761372765199326</v>
      </c>
      <c r="Q55">
        <v>1.6509160883280756</v>
      </c>
      <c r="R55">
        <v>5.8017060156250002</v>
      </c>
      <c r="S55">
        <v>3.8699534046822746</v>
      </c>
      <c r="T55">
        <v>0</v>
      </c>
      <c r="U55">
        <v>320.04046628867758</v>
      </c>
      <c r="V55">
        <v>3.9196839279279283</v>
      </c>
      <c r="W55">
        <v>11.396929010695189</v>
      </c>
      <c r="X55">
        <v>36.229392737960033</v>
      </c>
      <c r="Y55">
        <v>0</v>
      </c>
      <c r="Z55">
        <v>1.6016259560000001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13.245724376989758</v>
      </c>
      <c r="AL55">
        <v>19.493057793029262</v>
      </c>
      <c r="AM55">
        <v>3.8819649215303831</v>
      </c>
      <c r="AN55">
        <v>0</v>
      </c>
      <c r="AO55">
        <v>0</v>
      </c>
      <c r="AP55">
        <v>0</v>
      </c>
      <c r="AQ55">
        <v>0</v>
      </c>
      <c r="AR55">
        <v>8.6766976000000007</v>
      </c>
      <c r="AS55">
        <v>7.5997496491971459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687.56986480970568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87.030249520868949</v>
      </c>
      <c r="L56">
        <v>23.209701222913537</v>
      </c>
      <c r="M56">
        <v>0</v>
      </c>
      <c r="N56">
        <v>24.448775722002907</v>
      </c>
      <c r="O56">
        <v>48.71189780807827</v>
      </c>
      <c r="P56">
        <v>66.761372765199326</v>
      </c>
      <c r="Q56">
        <v>1.6509160883280756</v>
      </c>
      <c r="R56">
        <v>5.8017060156250002</v>
      </c>
      <c r="S56">
        <v>3.8699534046822746</v>
      </c>
      <c r="T56">
        <v>0</v>
      </c>
      <c r="U56">
        <v>320.04046628867758</v>
      </c>
      <c r="V56">
        <v>3.9196839279279283</v>
      </c>
      <c r="W56">
        <v>11.396929010695189</v>
      </c>
      <c r="X56">
        <v>36.229392737960033</v>
      </c>
      <c r="Y56">
        <v>0</v>
      </c>
      <c r="Z56">
        <v>1.6016259560000001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13.245724376989758</v>
      </c>
      <c r="AL56">
        <v>19.493057793029262</v>
      </c>
      <c r="AM56">
        <v>3.8819649215303831</v>
      </c>
      <c r="AN56">
        <v>0</v>
      </c>
      <c r="AO56">
        <v>0</v>
      </c>
      <c r="AP56">
        <v>0</v>
      </c>
      <c r="AQ56">
        <v>0</v>
      </c>
      <c r="AR56">
        <v>8.6766976000000007</v>
      </c>
      <c r="AS56">
        <v>7.5997496491971459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687.56986480970568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87.030249520868949</v>
      </c>
      <c r="L57">
        <v>23.209701222913537</v>
      </c>
      <c r="M57">
        <v>0</v>
      </c>
      <c r="N57">
        <v>24.448775722002907</v>
      </c>
      <c r="O57">
        <v>48.71189780807827</v>
      </c>
      <c r="P57">
        <v>66.761372765199326</v>
      </c>
      <c r="Q57">
        <v>1.6509160883280756</v>
      </c>
      <c r="R57">
        <v>5.8017060156250002</v>
      </c>
      <c r="S57">
        <v>3.8699534046822746</v>
      </c>
      <c r="T57">
        <v>0</v>
      </c>
      <c r="U57">
        <v>320.04046628867758</v>
      </c>
      <c r="V57">
        <v>3.9196839279279283</v>
      </c>
      <c r="W57">
        <v>11.396929010695189</v>
      </c>
      <c r="X57">
        <v>36.229392737960033</v>
      </c>
      <c r="Y57">
        <v>0</v>
      </c>
      <c r="Z57">
        <v>1.6016259560000001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13.245724376989758</v>
      </c>
      <c r="AL57">
        <v>19.493057793029262</v>
      </c>
      <c r="AM57">
        <v>3.8819649215303831</v>
      </c>
      <c r="AN57">
        <v>0</v>
      </c>
      <c r="AO57">
        <v>0</v>
      </c>
      <c r="AP57">
        <v>0</v>
      </c>
      <c r="AQ57">
        <v>0</v>
      </c>
      <c r="AR57">
        <v>8.6766976000000007</v>
      </c>
      <c r="AS57">
        <v>7.5997496491971459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687.56986480970568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87.030249520868949</v>
      </c>
      <c r="L58">
        <v>23.209701222913537</v>
      </c>
      <c r="M58">
        <v>0</v>
      </c>
      <c r="N58">
        <v>24.448775722002907</v>
      </c>
      <c r="O58">
        <v>48.71189780807827</v>
      </c>
      <c r="P58">
        <v>66.761372765199326</v>
      </c>
      <c r="Q58">
        <v>1.6502778947368419</v>
      </c>
      <c r="R58">
        <v>5.7986358285243202</v>
      </c>
      <c r="S58">
        <v>3.8692280952896589</v>
      </c>
      <c r="T58">
        <v>0</v>
      </c>
      <c r="U58">
        <v>320.04046628867758</v>
      </c>
      <c r="V58">
        <v>2.8097734279279276</v>
      </c>
      <c r="W58">
        <v>11.396929010695189</v>
      </c>
      <c r="X58">
        <v>36.229392737960033</v>
      </c>
      <c r="Y58">
        <v>0</v>
      </c>
      <c r="Z58">
        <v>1.6016259560000001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13.245724376989758</v>
      </c>
      <c r="AL58">
        <v>19.493057793029262</v>
      </c>
      <c r="AM58">
        <v>3.8819649215303831</v>
      </c>
      <c r="AN58">
        <v>0</v>
      </c>
      <c r="AO58">
        <v>0</v>
      </c>
      <c r="AP58">
        <v>0</v>
      </c>
      <c r="AQ58">
        <v>0</v>
      </c>
      <c r="AR58">
        <v>8.6766976000000007</v>
      </c>
      <c r="AS58">
        <v>7.5997496491971459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686.45552061962121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87.030249520868949</v>
      </c>
      <c r="L59">
        <v>23.210128545852651</v>
      </c>
      <c r="M59">
        <v>0</v>
      </c>
      <c r="N59">
        <v>24.448775722002907</v>
      </c>
      <c r="O59">
        <v>48.71189780807827</v>
      </c>
      <c r="P59">
        <v>66.761372765199326</v>
      </c>
      <c r="Q59">
        <v>1.6502778947368419</v>
      </c>
      <c r="R59">
        <v>5.7986358285243202</v>
      </c>
      <c r="S59">
        <v>3.8692280952896589</v>
      </c>
      <c r="T59">
        <v>0</v>
      </c>
      <c r="U59">
        <v>320.04046628867758</v>
      </c>
      <c r="V59">
        <v>2.8097734279279276</v>
      </c>
      <c r="W59">
        <v>11.396929010695189</v>
      </c>
      <c r="X59">
        <v>36.229392737960033</v>
      </c>
      <c r="Y59">
        <v>0</v>
      </c>
      <c r="Z59">
        <v>1.6016259560000001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13.245724376989758</v>
      </c>
      <c r="AL59">
        <v>6.2779574000000018</v>
      </c>
      <c r="AM59">
        <v>3.8819649215303831</v>
      </c>
      <c r="AN59">
        <v>0</v>
      </c>
      <c r="AO59">
        <v>0</v>
      </c>
      <c r="AP59">
        <v>0</v>
      </c>
      <c r="AQ59">
        <v>0</v>
      </c>
      <c r="AR59">
        <v>8.6766976000000007</v>
      </c>
      <c r="AS59">
        <v>7.5997496491971459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673.24084754953094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87.030249520868949</v>
      </c>
      <c r="L60">
        <v>23.210028081688851</v>
      </c>
      <c r="M60">
        <v>0</v>
      </c>
      <c r="N60">
        <v>24.448775722002907</v>
      </c>
      <c r="O60">
        <v>48.71189780807827</v>
      </c>
      <c r="P60">
        <v>66.761372765199326</v>
      </c>
      <c r="Q60">
        <v>1.6502778947368419</v>
      </c>
      <c r="R60">
        <v>5.7986358285243202</v>
      </c>
      <c r="S60">
        <v>3.8692280952896589</v>
      </c>
      <c r="T60">
        <v>0</v>
      </c>
      <c r="U60">
        <v>320.04046628867758</v>
      </c>
      <c r="V60">
        <v>2.8097734279279276</v>
      </c>
      <c r="W60">
        <v>11.396929010695189</v>
      </c>
      <c r="X60">
        <v>36.229392737960033</v>
      </c>
      <c r="Y60">
        <v>0</v>
      </c>
      <c r="Z60">
        <v>1.6016259560000001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13.245724376989758</v>
      </c>
      <c r="AL60">
        <v>6.2779574000000018</v>
      </c>
      <c r="AM60">
        <v>3.8819649215303831</v>
      </c>
      <c r="AN60">
        <v>0</v>
      </c>
      <c r="AO60">
        <v>0</v>
      </c>
      <c r="AP60">
        <v>0</v>
      </c>
      <c r="AQ60">
        <v>0</v>
      </c>
      <c r="AR60">
        <v>8.6766976000000007</v>
      </c>
      <c r="AS60">
        <v>7.5997496491971459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673.24074708536716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87.030249520868949</v>
      </c>
      <c r="L61">
        <v>23.209569948465777</v>
      </c>
      <c r="M61">
        <v>0</v>
      </c>
      <c r="N61">
        <v>24.448775722002907</v>
      </c>
      <c r="O61">
        <v>48.71189780807827</v>
      </c>
      <c r="P61">
        <v>66.761372765199326</v>
      </c>
      <c r="Q61">
        <v>1.6502778947368419</v>
      </c>
      <c r="R61">
        <v>5.9404338800413656</v>
      </c>
      <c r="S61">
        <v>3.8692280952896589</v>
      </c>
      <c r="T61">
        <v>0</v>
      </c>
      <c r="U61">
        <v>320.04046628867758</v>
      </c>
      <c r="V61">
        <v>2.8092150611951041</v>
      </c>
      <c r="W61">
        <v>11.396929010695189</v>
      </c>
      <c r="X61">
        <v>36.229392737960033</v>
      </c>
      <c r="Y61">
        <v>0</v>
      </c>
      <c r="Z61">
        <v>1.6016259560000001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13.245724376989758</v>
      </c>
      <c r="AL61">
        <v>6.2779574000000018</v>
      </c>
      <c r="AM61">
        <v>3.8819649215303831</v>
      </c>
      <c r="AN61">
        <v>0</v>
      </c>
      <c r="AO61">
        <v>0</v>
      </c>
      <c r="AP61">
        <v>0</v>
      </c>
      <c r="AQ61">
        <v>0</v>
      </c>
      <c r="AR61">
        <v>8.6766976000000007</v>
      </c>
      <c r="AS61">
        <v>7.5997496491971459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673.38152863692835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87.030249520868949</v>
      </c>
      <c r="L62">
        <v>22.179812515586153</v>
      </c>
      <c r="M62">
        <v>0</v>
      </c>
      <c r="N62">
        <v>24.448775722002907</v>
      </c>
      <c r="O62">
        <v>48.71189780807827</v>
      </c>
      <c r="P62">
        <v>66.761372765199326</v>
      </c>
      <c r="Q62">
        <v>1.6502778947368419</v>
      </c>
      <c r="R62">
        <v>5.7996367325335205</v>
      </c>
      <c r="S62">
        <v>3.8692280952896589</v>
      </c>
      <c r="T62">
        <v>0</v>
      </c>
      <c r="U62">
        <v>320.04046628867758</v>
      </c>
      <c r="V62">
        <v>2.8092150611951041</v>
      </c>
      <c r="W62">
        <v>11.396929010695189</v>
      </c>
      <c r="X62">
        <v>36.229392737960033</v>
      </c>
      <c r="Y62">
        <v>0</v>
      </c>
      <c r="Z62">
        <v>1.6016259560000001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13.245724376989758</v>
      </c>
      <c r="AL62">
        <v>6.2779574000000018</v>
      </c>
      <c r="AM62">
        <v>3.8819649215303831</v>
      </c>
      <c r="AN62">
        <v>0</v>
      </c>
      <c r="AO62">
        <v>0</v>
      </c>
      <c r="AP62">
        <v>0</v>
      </c>
      <c r="AQ62">
        <v>0</v>
      </c>
      <c r="AR62">
        <v>8.6766976000000007</v>
      </c>
      <c r="AS62">
        <v>7.5997496491971459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672.21097405654086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87.030249520868949</v>
      </c>
      <c r="L63">
        <v>23.209948760565155</v>
      </c>
      <c r="M63">
        <v>0</v>
      </c>
      <c r="N63">
        <v>24.448775722002907</v>
      </c>
      <c r="O63">
        <v>48.71189780807827</v>
      </c>
      <c r="P63">
        <v>66.761372765199326</v>
      </c>
      <c r="Q63">
        <v>1.6502778947368419</v>
      </c>
      <c r="R63">
        <v>5.7996367325335205</v>
      </c>
      <c r="S63">
        <v>3.8692280952896589</v>
      </c>
      <c r="T63">
        <v>0</v>
      </c>
      <c r="U63">
        <v>320.04046628867758</v>
      </c>
      <c r="V63">
        <v>2.8092150611951041</v>
      </c>
      <c r="W63">
        <v>11.396929010695189</v>
      </c>
      <c r="X63">
        <v>36.229392737960033</v>
      </c>
      <c r="Y63">
        <v>0</v>
      </c>
      <c r="Z63">
        <v>1.6016259560000001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5.7452737697993665</v>
      </c>
      <c r="AI63">
        <v>0</v>
      </c>
      <c r="AJ63">
        <v>0</v>
      </c>
      <c r="AK63">
        <v>13.245724376989758</v>
      </c>
      <c r="AL63">
        <v>6.2779574000000018</v>
      </c>
      <c r="AM63">
        <v>3.8819649215303831</v>
      </c>
      <c r="AN63">
        <v>0</v>
      </c>
      <c r="AO63">
        <v>0</v>
      </c>
      <c r="AP63">
        <v>0</v>
      </c>
      <c r="AQ63">
        <v>0</v>
      </c>
      <c r="AR63">
        <v>8.6766976000000007</v>
      </c>
      <c r="AS63">
        <v>7.5997496491971459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678.98638407131921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87.030249520868949</v>
      </c>
      <c r="L64">
        <v>23.210300992219068</v>
      </c>
      <c r="M64">
        <v>0</v>
      </c>
      <c r="N64">
        <v>24.448775722002907</v>
      </c>
      <c r="O64">
        <v>48.71189780807827</v>
      </c>
      <c r="P64">
        <v>66.761372765199326</v>
      </c>
      <c r="Q64">
        <v>1.6502778947368419</v>
      </c>
      <c r="R64">
        <v>5.7996367325335205</v>
      </c>
      <c r="S64">
        <v>3.8692280952896589</v>
      </c>
      <c r="T64">
        <v>0</v>
      </c>
      <c r="U64">
        <v>320.04046628867758</v>
      </c>
      <c r="V64">
        <v>2.8092150611951041</v>
      </c>
      <c r="W64">
        <v>11.396929010695189</v>
      </c>
      <c r="X64">
        <v>36.229392737960033</v>
      </c>
      <c r="Y64">
        <v>0</v>
      </c>
      <c r="Z64">
        <v>1.6016259560000001</v>
      </c>
      <c r="AA64">
        <v>0</v>
      </c>
      <c r="AB64">
        <v>0</v>
      </c>
      <c r="AC64">
        <v>0</v>
      </c>
      <c r="AD64">
        <v>0</v>
      </c>
      <c r="AE64">
        <v>4.0477262626656278</v>
      </c>
      <c r="AF64">
        <v>0</v>
      </c>
      <c r="AG64">
        <v>0</v>
      </c>
      <c r="AH64">
        <v>5.7452737697993665</v>
      </c>
      <c r="AI64">
        <v>0</v>
      </c>
      <c r="AJ64">
        <v>0</v>
      </c>
      <c r="AK64">
        <v>13.245724376989758</v>
      </c>
      <c r="AL64">
        <v>6.2779574000000018</v>
      </c>
      <c r="AM64">
        <v>3.8819649215303831</v>
      </c>
      <c r="AN64">
        <v>0</v>
      </c>
      <c r="AO64">
        <v>0</v>
      </c>
      <c r="AP64">
        <v>0</v>
      </c>
      <c r="AQ64">
        <v>0</v>
      </c>
      <c r="AR64">
        <v>8.6766976000000007</v>
      </c>
      <c r="AS64">
        <v>7.5997496491971459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683.03446256563882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87.030249520868949</v>
      </c>
      <c r="L65">
        <v>19.860207502326841</v>
      </c>
      <c r="M65">
        <v>0</v>
      </c>
      <c r="N65">
        <v>24.448775722002907</v>
      </c>
      <c r="O65">
        <v>48.71189780807827</v>
      </c>
      <c r="P65">
        <v>66.761372765199326</v>
      </c>
      <c r="Q65">
        <v>1.5906771384217335</v>
      </c>
      <c r="R65">
        <v>5.7996367325335205</v>
      </c>
      <c r="S65">
        <v>3.7401235790621596</v>
      </c>
      <c r="T65">
        <v>0</v>
      </c>
      <c r="U65">
        <v>320.04046628867758</v>
      </c>
      <c r="V65">
        <v>2.8097734279279276</v>
      </c>
      <c r="W65">
        <v>11.396929010695189</v>
      </c>
      <c r="X65">
        <v>36.229392737960033</v>
      </c>
      <c r="Y65">
        <v>0</v>
      </c>
      <c r="Z65">
        <v>3.2032516579999997</v>
      </c>
      <c r="AA65">
        <v>0</v>
      </c>
      <c r="AB65">
        <v>0</v>
      </c>
      <c r="AC65">
        <v>0</v>
      </c>
      <c r="AD65">
        <v>0</v>
      </c>
      <c r="AE65">
        <v>4.0477262626656278</v>
      </c>
      <c r="AF65">
        <v>0</v>
      </c>
      <c r="AG65">
        <v>0</v>
      </c>
      <c r="AH65">
        <v>5.7452737697993665</v>
      </c>
      <c r="AI65">
        <v>0</v>
      </c>
      <c r="AJ65">
        <v>0</v>
      </c>
      <c r="AK65">
        <v>13.245724376989758</v>
      </c>
      <c r="AL65">
        <v>6.2779574000000018</v>
      </c>
      <c r="AM65">
        <v>3.8819649215303831</v>
      </c>
      <c r="AN65">
        <v>0</v>
      </c>
      <c r="AO65">
        <v>0</v>
      </c>
      <c r="AP65">
        <v>0</v>
      </c>
      <c r="AQ65">
        <v>0</v>
      </c>
      <c r="AR65">
        <v>8.6766976000000007</v>
      </c>
      <c r="AS65">
        <v>7.5997496491971459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681.09784787193666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87.030249520868949</v>
      </c>
      <c r="L66">
        <v>19.970278573688446</v>
      </c>
      <c r="M66">
        <v>0</v>
      </c>
      <c r="N66">
        <v>24.448775722002907</v>
      </c>
      <c r="O66">
        <v>48.71189780807827</v>
      </c>
      <c r="P66">
        <v>66.761372765199326</v>
      </c>
      <c r="Q66">
        <v>1.5906771384217335</v>
      </c>
      <c r="R66">
        <v>5.7996367325335205</v>
      </c>
      <c r="S66">
        <v>3.7401235790621596</v>
      </c>
      <c r="T66">
        <v>0</v>
      </c>
      <c r="U66">
        <v>320.04046628867758</v>
      </c>
      <c r="V66">
        <v>2.8097734279279276</v>
      </c>
      <c r="W66">
        <v>11.396929010695189</v>
      </c>
      <c r="X66">
        <v>36.229392737960033</v>
      </c>
      <c r="Y66">
        <v>0</v>
      </c>
      <c r="Z66">
        <v>3.2032516579999997</v>
      </c>
      <c r="AA66">
        <v>0</v>
      </c>
      <c r="AB66">
        <v>0</v>
      </c>
      <c r="AC66">
        <v>0</v>
      </c>
      <c r="AD66">
        <v>0</v>
      </c>
      <c r="AE66">
        <v>4.0477262626656278</v>
      </c>
      <c r="AF66">
        <v>0</v>
      </c>
      <c r="AG66">
        <v>0</v>
      </c>
      <c r="AH66">
        <v>5.7452737697993665</v>
      </c>
      <c r="AI66">
        <v>0</v>
      </c>
      <c r="AJ66">
        <v>0</v>
      </c>
      <c r="AK66">
        <v>13.245724376989758</v>
      </c>
      <c r="AL66">
        <v>6.2779574000000018</v>
      </c>
      <c r="AM66">
        <v>3.8819649215303831</v>
      </c>
      <c r="AN66">
        <v>0</v>
      </c>
      <c r="AO66">
        <v>0</v>
      </c>
      <c r="AP66">
        <v>0</v>
      </c>
      <c r="AQ66">
        <v>0</v>
      </c>
      <c r="AR66">
        <v>8.6766976000000007</v>
      </c>
      <c r="AS66">
        <v>7.5997496491971459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681.20791894329841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87.029772104416153</v>
      </c>
      <c r="L67">
        <v>24.17075541695478</v>
      </c>
      <c r="M67">
        <v>0</v>
      </c>
      <c r="N67">
        <v>24.448775722002907</v>
      </c>
      <c r="O67">
        <v>48.71189780807827</v>
      </c>
      <c r="P67">
        <v>66.761372765199326</v>
      </c>
      <c r="Q67">
        <v>1.9304166121437423</v>
      </c>
      <c r="R67">
        <v>5.1201201518829764</v>
      </c>
      <c r="S67">
        <v>3.8692280952896589</v>
      </c>
      <c r="T67">
        <v>0</v>
      </c>
      <c r="U67">
        <v>320.04046628867758</v>
      </c>
      <c r="V67">
        <v>2.8097734279279276</v>
      </c>
      <c r="W67">
        <v>11.396929010695189</v>
      </c>
      <c r="X67">
        <v>36.229392737960033</v>
      </c>
      <c r="Y67">
        <v>0</v>
      </c>
      <c r="Z67">
        <v>3.2032516579999997</v>
      </c>
      <c r="AA67">
        <v>3.4505718561884673</v>
      </c>
      <c r="AB67">
        <v>0</v>
      </c>
      <c r="AC67">
        <v>0</v>
      </c>
      <c r="AD67">
        <v>0</v>
      </c>
      <c r="AE67">
        <v>4.0477262626656278</v>
      </c>
      <c r="AF67">
        <v>0</v>
      </c>
      <c r="AG67">
        <v>0</v>
      </c>
      <c r="AH67">
        <v>5.7452737697993665</v>
      </c>
      <c r="AI67">
        <v>0</v>
      </c>
      <c r="AJ67">
        <v>0</v>
      </c>
      <c r="AK67">
        <v>13.245724376989758</v>
      </c>
      <c r="AL67">
        <v>6.2779574000000018</v>
      </c>
      <c r="AM67">
        <v>3.8819649215303831</v>
      </c>
      <c r="AN67">
        <v>0</v>
      </c>
      <c r="AO67">
        <v>0</v>
      </c>
      <c r="AP67">
        <v>0</v>
      </c>
      <c r="AQ67">
        <v>0</v>
      </c>
      <c r="AR67">
        <v>8.6766976000000007</v>
      </c>
      <c r="AS67">
        <v>7.5997496491971459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688.64781763559938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87.030215113603958</v>
      </c>
      <c r="L68">
        <v>24.179289279606667</v>
      </c>
      <c r="M68">
        <v>0</v>
      </c>
      <c r="N68">
        <v>24.448775722002907</v>
      </c>
      <c r="O68">
        <v>48.71189780807827</v>
      </c>
      <c r="P68">
        <v>66.761372765199326</v>
      </c>
      <c r="Q68">
        <v>1.9308499877551017</v>
      </c>
      <c r="R68">
        <v>5.7986358285243202</v>
      </c>
      <c r="S68">
        <v>3.869210965953731</v>
      </c>
      <c r="T68">
        <v>0</v>
      </c>
      <c r="U68">
        <v>320.04046628867758</v>
      </c>
      <c r="V68">
        <v>2.8097734279279276</v>
      </c>
      <c r="W68">
        <v>11.396929010695189</v>
      </c>
      <c r="X68">
        <v>36.229392737960033</v>
      </c>
      <c r="Y68">
        <v>0</v>
      </c>
      <c r="Z68">
        <v>3.2032516579999997</v>
      </c>
      <c r="AA68">
        <v>3.4505718561884673</v>
      </c>
      <c r="AB68">
        <v>0</v>
      </c>
      <c r="AC68">
        <v>0</v>
      </c>
      <c r="AD68">
        <v>0</v>
      </c>
      <c r="AE68">
        <v>4.0477262626656278</v>
      </c>
      <c r="AF68">
        <v>0</v>
      </c>
      <c r="AG68">
        <v>0</v>
      </c>
      <c r="AH68">
        <v>5.7452737697993665</v>
      </c>
      <c r="AI68">
        <v>0</v>
      </c>
      <c r="AJ68">
        <v>0</v>
      </c>
      <c r="AK68">
        <v>13.245724376989758</v>
      </c>
      <c r="AL68">
        <v>6.2779574000000018</v>
      </c>
      <c r="AM68">
        <v>3.8819649215303831</v>
      </c>
      <c r="AN68">
        <v>0</v>
      </c>
      <c r="AO68">
        <v>0</v>
      </c>
      <c r="AP68">
        <v>0</v>
      </c>
      <c r="AQ68">
        <v>0</v>
      </c>
      <c r="AR68">
        <v>8.6766976000000007</v>
      </c>
      <c r="AS68">
        <v>7.5997496491971459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689.33572643035575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87.030181705613117</v>
      </c>
      <c r="L69">
        <v>24.170248707328994</v>
      </c>
      <c r="M69">
        <v>0</v>
      </c>
      <c r="N69">
        <v>24.448775722002907</v>
      </c>
      <c r="O69">
        <v>48.71189780807827</v>
      </c>
      <c r="P69">
        <v>66.761372765199326</v>
      </c>
      <c r="Q69">
        <v>1.9308499877551017</v>
      </c>
      <c r="R69">
        <v>5.7986358285243202</v>
      </c>
      <c r="S69">
        <v>3.869210965953731</v>
      </c>
      <c r="T69">
        <v>0</v>
      </c>
      <c r="U69">
        <v>320.04046628867758</v>
      </c>
      <c r="V69">
        <v>2.8097734279279276</v>
      </c>
      <c r="W69">
        <v>11.396929010695189</v>
      </c>
      <c r="X69">
        <v>36.229392737960033</v>
      </c>
      <c r="Y69">
        <v>0</v>
      </c>
      <c r="Z69">
        <v>3.2032516579999997</v>
      </c>
      <c r="AA69">
        <v>3.4505718561884673</v>
      </c>
      <c r="AB69">
        <v>0</v>
      </c>
      <c r="AC69">
        <v>0</v>
      </c>
      <c r="AD69">
        <v>0</v>
      </c>
      <c r="AE69">
        <v>4.0477262626656278</v>
      </c>
      <c r="AF69">
        <v>0</v>
      </c>
      <c r="AG69">
        <v>0</v>
      </c>
      <c r="AH69">
        <v>5.7452737697993665</v>
      </c>
      <c r="AI69">
        <v>0</v>
      </c>
      <c r="AJ69">
        <v>0</v>
      </c>
      <c r="AK69">
        <v>13.245724376989758</v>
      </c>
      <c r="AL69">
        <v>6.2779574000000018</v>
      </c>
      <c r="AM69">
        <v>3.8819649215303831</v>
      </c>
      <c r="AN69">
        <v>0</v>
      </c>
      <c r="AO69">
        <v>0</v>
      </c>
      <c r="AP69">
        <v>0</v>
      </c>
      <c r="AQ69">
        <v>0</v>
      </c>
      <c r="AR69">
        <v>8.6766976000000007</v>
      </c>
      <c r="AS69">
        <v>7.5997496491971459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689.32665245008729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108.30092974041017</v>
      </c>
      <c r="L70">
        <v>43.510416622779722</v>
      </c>
      <c r="M70">
        <v>0</v>
      </c>
      <c r="N70">
        <v>24.448775722002907</v>
      </c>
      <c r="O70">
        <v>48.71189780807827</v>
      </c>
      <c r="P70">
        <v>66.761372765199326</v>
      </c>
      <c r="Q70">
        <v>2.6799923791469196</v>
      </c>
      <c r="R70">
        <v>10.40777251390244</v>
      </c>
      <c r="S70">
        <v>6.479803721003135</v>
      </c>
      <c r="T70">
        <v>0</v>
      </c>
      <c r="U70">
        <v>320.04046628867758</v>
      </c>
      <c r="V70">
        <v>5.0989596508728177</v>
      </c>
      <c r="W70">
        <v>11.396929010695189</v>
      </c>
      <c r="X70">
        <v>36.229392737960033</v>
      </c>
      <c r="Y70">
        <v>0</v>
      </c>
      <c r="Z70">
        <v>3.2032516579999997</v>
      </c>
      <c r="AA70">
        <v>3.4505718561884673</v>
      </c>
      <c r="AB70">
        <v>0</v>
      </c>
      <c r="AC70">
        <v>0</v>
      </c>
      <c r="AD70">
        <v>0</v>
      </c>
      <c r="AE70">
        <v>4.0477262626656278</v>
      </c>
      <c r="AF70">
        <v>0</v>
      </c>
      <c r="AG70">
        <v>0</v>
      </c>
      <c r="AH70">
        <v>5.7452737697993665</v>
      </c>
      <c r="AI70">
        <v>0</v>
      </c>
      <c r="AJ70">
        <v>0</v>
      </c>
      <c r="AK70">
        <v>13.245724376989758</v>
      </c>
      <c r="AL70">
        <v>6.2779574000000018</v>
      </c>
      <c r="AM70">
        <v>3.8819649215303831</v>
      </c>
      <c r="AN70">
        <v>0</v>
      </c>
      <c r="AO70">
        <v>0</v>
      </c>
      <c r="AP70">
        <v>0</v>
      </c>
      <c r="AQ70">
        <v>0</v>
      </c>
      <c r="AR70">
        <v>8.6766976000000007</v>
      </c>
      <c r="AS70">
        <v>7.5997496491971459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740.19562645509939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125.71057830285261</v>
      </c>
      <c r="L71">
        <v>43.510407196836759</v>
      </c>
      <c r="M71">
        <v>0</v>
      </c>
      <c r="N71">
        <v>24.448775722002907</v>
      </c>
      <c r="O71">
        <v>48.71189780807827</v>
      </c>
      <c r="P71">
        <v>66.761372765199326</v>
      </c>
      <c r="Q71">
        <v>2.6799923791469196</v>
      </c>
      <c r="R71">
        <v>10.40777251390244</v>
      </c>
      <c r="S71">
        <v>6.479803721003135</v>
      </c>
      <c r="T71">
        <v>0</v>
      </c>
      <c r="U71">
        <v>320.04046628867758</v>
      </c>
      <c r="V71">
        <v>5.0989596508728177</v>
      </c>
      <c r="W71">
        <v>11.396929010695189</v>
      </c>
      <c r="X71">
        <v>36.229392737960033</v>
      </c>
      <c r="Y71">
        <v>0</v>
      </c>
      <c r="Z71">
        <v>1.6016259560000001</v>
      </c>
      <c r="AA71">
        <v>6.9011437123769346</v>
      </c>
      <c r="AB71">
        <v>0.81856562700675184</v>
      </c>
      <c r="AC71">
        <v>0</v>
      </c>
      <c r="AD71">
        <v>0</v>
      </c>
      <c r="AE71">
        <v>4.0477262626656278</v>
      </c>
      <c r="AF71">
        <v>0</v>
      </c>
      <c r="AG71">
        <v>0</v>
      </c>
      <c r="AH71">
        <v>11.490547793600845</v>
      </c>
      <c r="AI71">
        <v>0</v>
      </c>
      <c r="AJ71">
        <v>0</v>
      </c>
      <c r="AK71">
        <v>13.245724376989758</v>
      </c>
      <c r="AL71">
        <v>3.1389787000000009</v>
      </c>
      <c r="AM71">
        <v>3.8819649215303831</v>
      </c>
      <c r="AN71">
        <v>0</v>
      </c>
      <c r="AO71">
        <v>0</v>
      </c>
      <c r="AP71">
        <v>0.62916822433073749</v>
      </c>
      <c r="AQ71">
        <v>0</v>
      </c>
      <c r="AR71">
        <v>8.6766976000000007</v>
      </c>
      <c r="AS71">
        <v>7.5997496491971459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763.50824092092637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125.71057830285261</v>
      </c>
      <c r="L72">
        <v>43.518916751521736</v>
      </c>
      <c r="M72">
        <v>0</v>
      </c>
      <c r="N72">
        <v>24.448775722002907</v>
      </c>
      <c r="O72">
        <v>48.71189780807827</v>
      </c>
      <c r="P72">
        <v>66.761372765199326</v>
      </c>
      <c r="Q72">
        <v>2.6799923791469196</v>
      </c>
      <c r="R72">
        <v>10.40777251390244</v>
      </c>
      <c r="S72">
        <v>6.479803721003135</v>
      </c>
      <c r="T72">
        <v>0</v>
      </c>
      <c r="U72">
        <v>320.04046628867758</v>
      </c>
      <c r="V72">
        <v>5.0989596508728177</v>
      </c>
      <c r="W72">
        <v>11.396929010695189</v>
      </c>
      <c r="X72">
        <v>36.229392737960033</v>
      </c>
      <c r="Y72">
        <v>0</v>
      </c>
      <c r="Z72">
        <v>1.6016259560000001</v>
      </c>
      <c r="AA72">
        <v>6.9011437123769346</v>
      </c>
      <c r="AB72">
        <v>3.2349709372843218</v>
      </c>
      <c r="AC72">
        <v>2.3767312088895864</v>
      </c>
      <c r="AD72">
        <v>2.2061139015897044</v>
      </c>
      <c r="AE72">
        <v>8.0954525253312557</v>
      </c>
      <c r="AF72">
        <v>0</v>
      </c>
      <c r="AG72">
        <v>0</v>
      </c>
      <c r="AH72">
        <v>17.235821563400211</v>
      </c>
      <c r="AI72">
        <v>0</v>
      </c>
      <c r="AJ72">
        <v>0</v>
      </c>
      <c r="AK72">
        <v>13.245724376989758</v>
      </c>
      <c r="AL72">
        <v>3.1389787000000009</v>
      </c>
      <c r="AM72">
        <v>3.8819649215303831</v>
      </c>
      <c r="AN72">
        <v>0</v>
      </c>
      <c r="AO72">
        <v>0</v>
      </c>
      <c r="AP72">
        <v>0.62916822433073749</v>
      </c>
      <c r="AQ72">
        <v>0</v>
      </c>
      <c r="AR72">
        <v>8.6766976000000007</v>
      </c>
      <c r="AS72">
        <v>7.5997496491971459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780.30900092883314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125.71057830285261</v>
      </c>
      <c r="L73">
        <v>43.518916751521736</v>
      </c>
      <c r="M73">
        <v>0</v>
      </c>
      <c r="N73">
        <v>24.448775722002907</v>
      </c>
      <c r="O73">
        <v>48.71189780807827</v>
      </c>
      <c r="P73">
        <v>66.761372765199326</v>
      </c>
      <c r="Q73">
        <v>2.6799923791469196</v>
      </c>
      <c r="R73">
        <v>10.40777251390244</v>
      </c>
      <c r="S73">
        <v>6.479803721003135</v>
      </c>
      <c r="T73">
        <v>0</v>
      </c>
      <c r="U73">
        <v>320.04046628867758</v>
      </c>
      <c r="V73">
        <v>5.0989596508728177</v>
      </c>
      <c r="W73">
        <v>11.396929010695189</v>
      </c>
      <c r="X73">
        <v>36.229392737960033</v>
      </c>
      <c r="Y73">
        <v>0</v>
      </c>
      <c r="Z73">
        <v>1.6016259560000001</v>
      </c>
      <c r="AA73">
        <v>10.351715568565403</v>
      </c>
      <c r="AB73">
        <v>6.4699416205551392</v>
      </c>
      <c r="AC73">
        <v>4.7534626717449342</v>
      </c>
      <c r="AD73">
        <v>2.2223352376987129</v>
      </c>
      <c r="AE73">
        <v>8.0954525253312557</v>
      </c>
      <c r="AF73">
        <v>0</v>
      </c>
      <c r="AG73">
        <v>0</v>
      </c>
      <c r="AH73">
        <v>21.771563946399155</v>
      </c>
      <c r="AI73">
        <v>0</v>
      </c>
      <c r="AJ73">
        <v>0</v>
      </c>
      <c r="AK73">
        <v>13.245724376989758</v>
      </c>
      <c r="AL73">
        <v>3.1389787000000009</v>
      </c>
      <c r="AM73">
        <v>3.8819649215303831</v>
      </c>
      <c r="AN73">
        <v>0</v>
      </c>
      <c r="AO73">
        <v>0</v>
      </c>
      <c r="AP73">
        <v>0.62916822433073749</v>
      </c>
      <c r="AQ73">
        <v>0</v>
      </c>
      <c r="AR73">
        <v>8.6766976000000007</v>
      </c>
      <c r="AS73">
        <v>7.5997496491971459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793.92323865025583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145.05064711373541</v>
      </c>
      <c r="L74">
        <v>43.518916751521736</v>
      </c>
      <c r="M74">
        <v>0</v>
      </c>
      <c r="N74">
        <v>24.448775722002907</v>
      </c>
      <c r="O74">
        <v>48.71189780807827</v>
      </c>
      <c r="P74">
        <v>66.761372765199326</v>
      </c>
      <c r="Q74">
        <v>2.6799923791469196</v>
      </c>
      <c r="R74">
        <v>10.40777251390244</v>
      </c>
      <c r="S74">
        <v>6.479803721003135</v>
      </c>
      <c r="T74">
        <v>0</v>
      </c>
      <c r="U74">
        <v>320.04046628867758</v>
      </c>
      <c r="V74">
        <v>5.0989596508728177</v>
      </c>
      <c r="W74">
        <v>11.396929010695189</v>
      </c>
      <c r="X74">
        <v>36.229392737960033</v>
      </c>
      <c r="Y74">
        <v>0</v>
      </c>
      <c r="Z74">
        <v>4.8048776140000005</v>
      </c>
      <c r="AA74">
        <v>10.351715568565403</v>
      </c>
      <c r="AB74">
        <v>9.7049125578394619</v>
      </c>
      <c r="AC74">
        <v>4.7534626717449342</v>
      </c>
      <c r="AD74">
        <v>4.4771134015897047</v>
      </c>
      <c r="AE74">
        <v>8.0954525253312557</v>
      </c>
      <c r="AF74">
        <v>0</v>
      </c>
      <c r="AG74">
        <v>0</v>
      </c>
      <c r="AH74">
        <v>22.981095333199576</v>
      </c>
      <c r="AI74">
        <v>0</v>
      </c>
      <c r="AJ74">
        <v>0</v>
      </c>
      <c r="AK74">
        <v>13.245724376989758</v>
      </c>
      <c r="AL74">
        <v>3.1389787000000009</v>
      </c>
      <c r="AM74">
        <v>3.8819649215303831</v>
      </c>
      <c r="AN74">
        <v>0</v>
      </c>
      <c r="AO74">
        <v>0</v>
      </c>
      <c r="AP74">
        <v>0.62916822433073749</v>
      </c>
      <c r="AQ74">
        <v>0</v>
      </c>
      <c r="AR74">
        <v>8.6766976000000007</v>
      </c>
      <c r="AS74">
        <v>7.5997496491971459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823.16583960711432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145.05064711373541</v>
      </c>
      <c r="L75">
        <v>43.510426495454205</v>
      </c>
      <c r="M75">
        <v>0</v>
      </c>
      <c r="N75">
        <v>24.448775722002907</v>
      </c>
      <c r="O75">
        <v>48.71189780807827</v>
      </c>
      <c r="P75">
        <v>66.761372765199326</v>
      </c>
      <c r="Q75">
        <v>2.6799923791469196</v>
      </c>
      <c r="R75">
        <v>10.40777251390244</v>
      </c>
      <c r="S75">
        <v>6.479803721003135</v>
      </c>
      <c r="T75">
        <v>0</v>
      </c>
      <c r="U75">
        <v>320.04046628867758</v>
      </c>
      <c r="V75">
        <v>5.0989596508728177</v>
      </c>
      <c r="W75">
        <v>11.396929010695189</v>
      </c>
      <c r="X75">
        <v>36.229392737960033</v>
      </c>
      <c r="Y75">
        <v>0</v>
      </c>
      <c r="Z75">
        <v>4.8048776140000005</v>
      </c>
      <c r="AA75">
        <v>10.351715568565403</v>
      </c>
      <c r="AB75">
        <v>9.7049125578394619</v>
      </c>
      <c r="AC75">
        <v>4.7534626717449342</v>
      </c>
      <c r="AD75">
        <v>6.7312424072672217</v>
      </c>
      <c r="AE75">
        <v>8.0954525253312557</v>
      </c>
      <c r="AF75">
        <v>0</v>
      </c>
      <c r="AG75">
        <v>0</v>
      </c>
      <c r="AH75">
        <v>28.726369357001055</v>
      </c>
      <c r="AI75">
        <v>0</v>
      </c>
      <c r="AJ75">
        <v>0</v>
      </c>
      <c r="AK75">
        <v>13.245724376989758</v>
      </c>
      <c r="AL75">
        <v>6.2779574000000018</v>
      </c>
      <c r="AM75">
        <v>3.8819649215303831</v>
      </c>
      <c r="AN75">
        <v>0</v>
      </c>
      <c r="AO75">
        <v>0</v>
      </c>
      <c r="AP75">
        <v>0.62916822433073749</v>
      </c>
      <c r="AQ75">
        <v>0</v>
      </c>
      <c r="AR75">
        <v>8.6766976000000007</v>
      </c>
      <c r="AS75">
        <v>7.5997496491971459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834.29573108052568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145.05064711373541</v>
      </c>
      <c r="L76">
        <v>43.518977179252161</v>
      </c>
      <c r="M76">
        <v>0</v>
      </c>
      <c r="N76">
        <v>24.448775722002907</v>
      </c>
      <c r="O76">
        <v>48.71189780807827</v>
      </c>
      <c r="P76">
        <v>66.761372765199326</v>
      </c>
      <c r="Q76">
        <v>2.6799923791469196</v>
      </c>
      <c r="R76">
        <v>10.40777251390244</v>
      </c>
      <c r="S76">
        <v>6.479803721003135</v>
      </c>
      <c r="T76">
        <v>0</v>
      </c>
      <c r="U76">
        <v>320.04046628867758</v>
      </c>
      <c r="V76">
        <v>5.0989596508728177</v>
      </c>
      <c r="W76">
        <v>11.396929010695189</v>
      </c>
      <c r="X76">
        <v>36.229392737960033</v>
      </c>
      <c r="Y76">
        <v>0</v>
      </c>
      <c r="Z76">
        <v>4.8048776140000005</v>
      </c>
      <c r="AA76">
        <v>10.351715568565403</v>
      </c>
      <c r="AB76">
        <v>9.7049125578394619</v>
      </c>
      <c r="AC76">
        <v>4.7534626717449342</v>
      </c>
      <c r="AD76">
        <v>8.9749899610143817</v>
      </c>
      <c r="AE76">
        <v>8.0954525253312557</v>
      </c>
      <c r="AF76">
        <v>0</v>
      </c>
      <c r="AG76">
        <v>0</v>
      </c>
      <c r="AH76">
        <v>34.471643126800423</v>
      </c>
      <c r="AI76">
        <v>0</v>
      </c>
      <c r="AJ76">
        <v>0</v>
      </c>
      <c r="AK76">
        <v>13.245724376989758</v>
      </c>
      <c r="AL76">
        <v>19.493057793029262</v>
      </c>
      <c r="AM76">
        <v>3.8819649215303831</v>
      </c>
      <c r="AN76">
        <v>0</v>
      </c>
      <c r="AO76">
        <v>0</v>
      </c>
      <c r="AP76">
        <v>0.62916822433073749</v>
      </c>
      <c r="AQ76">
        <v>0</v>
      </c>
      <c r="AR76">
        <v>8.6766976000000007</v>
      </c>
      <c r="AS76">
        <v>7.5997496491971459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855.50840348089935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145.05081506472945</v>
      </c>
      <c r="L77">
        <v>43.518977179252161</v>
      </c>
      <c r="M77">
        <v>0</v>
      </c>
      <c r="N77">
        <v>24.448775722002907</v>
      </c>
      <c r="O77">
        <v>48.71189780807827</v>
      </c>
      <c r="P77">
        <v>66.761372765199326</v>
      </c>
      <c r="Q77">
        <v>2.6799923791469196</v>
      </c>
      <c r="R77">
        <v>10.40777251390244</v>
      </c>
      <c r="S77">
        <v>6.479803721003135</v>
      </c>
      <c r="T77">
        <v>0</v>
      </c>
      <c r="U77">
        <v>320.04046628867758</v>
      </c>
      <c r="V77">
        <v>5.0989596508728177</v>
      </c>
      <c r="W77">
        <v>11.396929010695189</v>
      </c>
      <c r="X77">
        <v>36.229392737960033</v>
      </c>
      <c r="Y77">
        <v>0</v>
      </c>
      <c r="Z77">
        <v>4.8048776140000005</v>
      </c>
      <c r="AA77">
        <v>10.351715568565403</v>
      </c>
      <c r="AB77">
        <v>9.7049125578394619</v>
      </c>
      <c r="AC77">
        <v>4.7534626717449342</v>
      </c>
      <c r="AD77">
        <v>8.9749899610143817</v>
      </c>
      <c r="AE77">
        <v>8.0954525253312557</v>
      </c>
      <c r="AF77">
        <v>0</v>
      </c>
      <c r="AG77">
        <v>0</v>
      </c>
      <c r="AH77">
        <v>34.471643126800423</v>
      </c>
      <c r="AI77">
        <v>0</v>
      </c>
      <c r="AJ77">
        <v>0</v>
      </c>
      <c r="AK77">
        <v>13.245724376989758</v>
      </c>
      <c r="AL77">
        <v>19.493057793029262</v>
      </c>
      <c r="AM77">
        <v>3.8819649215303831</v>
      </c>
      <c r="AN77">
        <v>0</v>
      </c>
      <c r="AO77">
        <v>0</v>
      </c>
      <c r="AP77">
        <v>9.4375208253852538E-2</v>
      </c>
      <c r="AQ77">
        <v>0</v>
      </c>
      <c r="AR77">
        <v>8.6766976000000007</v>
      </c>
      <c r="AS77">
        <v>7.5997496491971459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854.97377841581658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135.38077231991176</v>
      </c>
      <c r="L78">
        <v>43.518977179252161</v>
      </c>
      <c r="M78">
        <v>0</v>
      </c>
      <c r="N78">
        <v>24.448775722002907</v>
      </c>
      <c r="O78">
        <v>48.71189780807827</v>
      </c>
      <c r="P78">
        <v>66.761372765199326</v>
      </c>
      <c r="Q78">
        <v>2.6799923791469196</v>
      </c>
      <c r="R78">
        <v>10.40777251390244</v>
      </c>
      <c r="S78">
        <v>6.479803721003135</v>
      </c>
      <c r="T78">
        <v>0</v>
      </c>
      <c r="U78">
        <v>320.04046628867758</v>
      </c>
      <c r="V78">
        <v>5.0989596508728177</v>
      </c>
      <c r="W78">
        <v>11.396929010695189</v>
      </c>
      <c r="X78">
        <v>36.229392737960033</v>
      </c>
      <c r="Y78">
        <v>0</v>
      </c>
      <c r="Z78">
        <v>4.8048776140000005</v>
      </c>
      <c r="AA78">
        <v>10.351715568565403</v>
      </c>
      <c r="AB78">
        <v>9.7049125578394619</v>
      </c>
      <c r="AC78">
        <v>4.7534626717449342</v>
      </c>
      <c r="AD78">
        <v>8.9749899610143817</v>
      </c>
      <c r="AE78">
        <v>8.0954525253312557</v>
      </c>
      <c r="AF78">
        <v>0</v>
      </c>
      <c r="AG78">
        <v>0</v>
      </c>
      <c r="AH78">
        <v>34.471643126800423</v>
      </c>
      <c r="AI78">
        <v>0</v>
      </c>
      <c r="AJ78">
        <v>0</v>
      </c>
      <c r="AK78">
        <v>13.245724376989758</v>
      </c>
      <c r="AL78">
        <v>19.493057793029262</v>
      </c>
      <c r="AM78">
        <v>3.8819649215303831</v>
      </c>
      <c r="AN78">
        <v>0</v>
      </c>
      <c r="AO78">
        <v>0</v>
      </c>
      <c r="AP78">
        <v>9.4375208253852538E-2</v>
      </c>
      <c r="AQ78">
        <v>0</v>
      </c>
      <c r="AR78">
        <v>8.6766976000000007</v>
      </c>
      <c r="AS78">
        <v>7.5997496491971459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845.30373567099889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157.89161792434481</v>
      </c>
      <c r="L79">
        <v>43.518977179252161</v>
      </c>
      <c r="M79">
        <v>0</v>
      </c>
      <c r="N79">
        <v>24.448775722002907</v>
      </c>
      <c r="O79">
        <v>48.71189780807827</v>
      </c>
      <c r="P79">
        <v>66.761372765199326</v>
      </c>
      <c r="Q79">
        <v>2.6799923791469196</v>
      </c>
      <c r="R79">
        <v>10.40777251390244</v>
      </c>
      <c r="S79">
        <v>6.479803721003135</v>
      </c>
      <c r="T79">
        <v>0</v>
      </c>
      <c r="U79">
        <v>320.04046628867758</v>
      </c>
      <c r="V79">
        <v>5.0989596508728177</v>
      </c>
      <c r="W79">
        <v>11.396929010695189</v>
      </c>
      <c r="X79">
        <v>36.229392737960033</v>
      </c>
      <c r="Y79">
        <v>0</v>
      </c>
      <c r="Z79">
        <v>4.8048776140000005</v>
      </c>
      <c r="AA79">
        <v>10.351715568565403</v>
      </c>
      <c r="AB79">
        <v>9.7049125578394619</v>
      </c>
      <c r="AC79">
        <v>4.7534626717449342</v>
      </c>
      <c r="AD79">
        <v>8.9749899610143817</v>
      </c>
      <c r="AE79">
        <v>8.0954525253312557</v>
      </c>
      <c r="AF79">
        <v>0</v>
      </c>
      <c r="AG79">
        <v>0</v>
      </c>
      <c r="AH79">
        <v>28.726369357001055</v>
      </c>
      <c r="AI79">
        <v>0</v>
      </c>
      <c r="AJ79">
        <v>0</v>
      </c>
      <c r="AK79">
        <v>13.245724376989758</v>
      </c>
      <c r="AL79">
        <v>19.493057793029262</v>
      </c>
      <c r="AM79">
        <v>3.8819649215303831</v>
      </c>
      <c r="AN79">
        <v>0</v>
      </c>
      <c r="AO79">
        <v>0</v>
      </c>
      <c r="AP79">
        <v>0.53479301607688501</v>
      </c>
      <c r="AQ79">
        <v>0</v>
      </c>
      <c r="AR79">
        <v>8.6766976000000007</v>
      </c>
      <c r="AS79">
        <v>7.5997496491971459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862.50972531345542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157.89161792434481</v>
      </c>
      <c r="L80">
        <v>43.518977179252161</v>
      </c>
      <c r="M80">
        <v>0</v>
      </c>
      <c r="N80">
        <v>24.448775722002907</v>
      </c>
      <c r="O80">
        <v>48.71189780807827</v>
      </c>
      <c r="P80">
        <v>66.761372765199326</v>
      </c>
      <c r="Q80">
        <v>2.6799923791469196</v>
      </c>
      <c r="R80">
        <v>10.40777251390244</v>
      </c>
      <c r="S80">
        <v>6.479803721003135</v>
      </c>
      <c r="T80">
        <v>0</v>
      </c>
      <c r="U80">
        <v>320.04046628867758</v>
      </c>
      <c r="V80">
        <v>5.0989596508728177</v>
      </c>
      <c r="W80">
        <v>11.396929010695189</v>
      </c>
      <c r="X80">
        <v>36.229392737960033</v>
      </c>
      <c r="Y80">
        <v>0</v>
      </c>
      <c r="Z80">
        <v>1.6016259560000001</v>
      </c>
      <c r="AA80">
        <v>10.351715568565403</v>
      </c>
      <c r="AB80">
        <v>9.7049125578394619</v>
      </c>
      <c r="AC80">
        <v>4.7534626717449342</v>
      </c>
      <c r="AD80">
        <v>6.7312424072672217</v>
      </c>
      <c r="AE80">
        <v>8.0954525253312557</v>
      </c>
      <c r="AF80">
        <v>0</v>
      </c>
      <c r="AG80">
        <v>0</v>
      </c>
      <c r="AH80">
        <v>22.981095333199576</v>
      </c>
      <c r="AI80">
        <v>0</v>
      </c>
      <c r="AJ80">
        <v>0</v>
      </c>
      <c r="AK80">
        <v>13.245724376989758</v>
      </c>
      <c r="AL80">
        <v>6.8486808000000003</v>
      </c>
      <c r="AM80">
        <v>3.8819649215303831</v>
      </c>
      <c r="AN80">
        <v>0</v>
      </c>
      <c r="AO80">
        <v>0</v>
      </c>
      <c r="AP80">
        <v>0.53479301607688501</v>
      </c>
      <c r="AQ80">
        <v>0</v>
      </c>
      <c r="AR80">
        <v>8.6766976000000007</v>
      </c>
      <c r="AS80">
        <v>7.5997496491971459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838.67307508487761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157.89161792434481</v>
      </c>
      <c r="L81">
        <v>43.518977179252161</v>
      </c>
      <c r="M81">
        <v>0</v>
      </c>
      <c r="N81">
        <v>24.448775722002907</v>
      </c>
      <c r="O81">
        <v>48.71189780807827</v>
      </c>
      <c r="P81">
        <v>66.761372765199326</v>
      </c>
      <c r="Q81">
        <v>2.6799923791469196</v>
      </c>
      <c r="R81">
        <v>10.40777251390244</v>
      </c>
      <c r="S81">
        <v>6.479803721003135</v>
      </c>
      <c r="T81">
        <v>0</v>
      </c>
      <c r="U81">
        <v>320.04046628867758</v>
      </c>
      <c r="V81">
        <v>5.0989596508728177</v>
      </c>
      <c r="W81">
        <v>11.396929010695189</v>
      </c>
      <c r="X81">
        <v>36.229392737960033</v>
      </c>
      <c r="Y81">
        <v>0</v>
      </c>
      <c r="Z81">
        <v>1.6016259560000001</v>
      </c>
      <c r="AA81">
        <v>10.351715568565403</v>
      </c>
      <c r="AB81">
        <v>9.7049125578394619</v>
      </c>
      <c r="AC81">
        <v>2.3767312088895864</v>
      </c>
      <c r="AD81">
        <v>6.7312424072672217</v>
      </c>
      <c r="AE81">
        <v>8.0954525253312557</v>
      </c>
      <c r="AF81">
        <v>0</v>
      </c>
      <c r="AG81">
        <v>0</v>
      </c>
      <c r="AH81">
        <v>15.1191417</v>
      </c>
      <c r="AI81">
        <v>0</v>
      </c>
      <c r="AJ81">
        <v>0</v>
      </c>
      <c r="AK81">
        <v>13.245724376989758</v>
      </c>
      <c r="AL81">
        <v>6.2779574000000018</v>
      </c>
      <c r="AM81">
        <v>3.8819649215303831</v>
      </c>
      <c r="AN81">
        <v>0</v>
      </c>
      <c r="AO81">
        <v>0</v>
      </c>
      <c r="AP81">
        <v>0.53479301607688501</v>
      </c>
      <c r="AQ81">
        <v>0</v>
      </c>
      <c r="AR81">
        <v>8.6766976000000007</v>
      </c>
      <c r="AS81">
        <v>7.5997496491971459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827.86366658882264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157.88902560916969</v>
      </c>
      <c r="L82">
        <v>43.518977179252161</v>
      </c>
      <c r="M82">
        <v>0</v>
      </c>
      <c r="N82">
        <v>24.448775722002907</v>
      </c>
      <c r="O82">
        <v>48.71189780807827</v>
      </c>
      <c r="P82">
        <v>66.761372765199326</v>
      </c>
      <c r="Q82">
        <v>2.6799923791469196</v>
      </c>
      <c r="R82">
        <v>10.40777251390244</v>
      </c>
      <c r="S82">
        <v>6.479803721003135</v>
      </c>
      <c r="T82">
        <v>0</v>
      </c>
      <c r="U82">
        <v>320.04046628867758</v>
      </c>
      <c r="V82">
        <v>5.0989596508728177</v>
      </c>
      <c r="W82">
        <v>11.396929010695189</v>
      </c>
      <c r="X82">
        <v>36.229392737960033</v>
      </c>
      <c r="Y82">
        <v>0</v>
      </c>
      <c r="Z82">
        <v>1.6016259560000001</v>
      </c>
      <c r="AA82">
        <v>10.351715568565403</v>
      </c>
      <c r="AB82">
        <v>3.2349709372843218</v>
      </c>
      <c r="AC82">
        <v>2.3767312088895864</v>
      </c>
      <c r="AD82">
        <v>4.4771134015897047</v>
      </c>
      <c r="AE82">
        <v>8.0954525253312557</v>
      </c>
      <c r="AF82">
        <v>0</v>
      </c>
      <c r="AG82">
        <v>0</v>
      </c>
      <c r="AH82">
        <v>11.490547793600845</v>
      </c>
      <c r="AI82">
        <v>0</v>
      </c>
      <c r="AJ82">
        <v>0</v>
      </c>
      <c r="AK82">
        <v>13.245724376989758</v>
      </c>
      <c r="AL82">
        <v>6.2779574000000018</v>
      </c>
      <c r="AM82">
        <v>3.8819649215303831</v>
      </c>
      <c r="AN82">
        <v>0</v>
      </c>
      <c r="AO82">
        <v>0</v>
      </c>
      <c r="AP82">
        <v>0.53479301607688501</v>
      </c>
      <c r="AQ82">
        <v>0</v>
      </c>
      <c r="AR82">
        <v>8.6766976000000007</v>
      </c>
      <c r="AS82">
        <v>7.5997496491971459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815.50840974101584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157.89161792434481</v>
      </c>
      <c r="L83">
        <v>43.518977179252161</v>
      </c>
      <c r="M83">
        <v>0</v>
      </c>
      <c r="N83">
        <v>24.448775722002907</v>
      </c>
      <c r="O83">
        <v>48.71189780807827</v>
      </c>
      <c r="P83">
        <v>66.761372765199326</v>
      </c>
      <c r="Q83">
        <v>2.6799923791469196</v>
      </c>
      <c r="R83">
        <v>10.40777251390244</v>
      </c>
      <c r="S83">
        <v>6.479803721003135</v>
      </c>
      <c r="T83">
        <v>0</v>
      </c>
      <c r="U83">
        <v>320.04046628867758</v>
      </c>
      <c r="V83">
        <v>5.0989596508728177</v>
      </c>
      <c r="W83">
        <v>11.396929010695189</v>
      </c>
      <c r="X83">
        <v>36.229392737960033</v>
      </c>
      <c r="Y83">
        <v>0</v>
      </c>
      <c r="Z83">
        <v>1.6016259560000001</v>
      </c>
      <c r="AA83">
        <v>10.351715568565403</v>
      </c>
      <c r="AB83">
        <v>3.2349709372843218</v>
      </c>
      <c r="AC83">
        <v>2.3767312088895864</v>
      </c>
      <c r="AD83">
        <v>2.2385565738077213</v>
      </c>
      <c r="AE83">
        <v>4.0477262626656278</v>
      </c>
      <c r="AF83">
        <v>0</v>
      </c>
      <c r="AG83">
        <v>0</v>
      </c>
      <c r="AH83">
        <v>5.7452737697993665</v>
      </c>
      <c r="AI83">
        <v>0</v>
      </c>
      <c r="AJ83">
        <v>0</v>
      </c>
      <c r="AK83">
        <v>13.245724376989758</v>
      </c>
      <c r="AL83">
        <v>6.2779574000000018</v>
      </c>
      <c r="AM83">
        <v>3.8819649215303831</v>
      </c>
      <c r="AN83">
        <v>0</v>
      </c>
      <c r="AO83">
        <v>0</v>
      </c>
      <c r="AP83">
        <v>0.53479301607688501</v>
      </c>
      <c r="AQ83">
        <v>0</v>
      </c>
      <c r="AR83">
        <v>8.6766976000000007</v>
      </c>
      <c r="AS83">
        <v>7.5997496491971459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803.47944494194178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157.89161792434481</v>
      </c>
      <c r="L84">
        <v>43.518977179252161</v>
      </c>
      <c r="M84">
        <v>0</v>
      </c>
      <c r="N84">
        <v>24.448775722002907</v>
      </c>
      <c r="O84">
        <v>48.71189780807827</v>
      </c>
      <c r="P84">
        <v>66.761372765199326</v>
      </c>
      <c r="Q84">
        <v>2.6799923791469196</v>
      </c>
      <c r="R84">
        <v>10.40777251390244</v>
      </c>
      <c r="S84">
        <v>6.479803721003135</v>
      </c>
      <c r="T84">
        <v>0</v>
      </c>
      <c r="U84">
        <v>320.04046628867758</v>
      </c>
      <c r="V84">
        <v>5.0989596508728177</v>
      </c>
      <c r="W84">
        <v>11.396929010695189</v>
      </c>
      <c r="X84">
        <v>36.229392737960033</v>
      </c>
      <c r="Y84">
        <v>0</v>
      </c>
      <c r="Z84">
        <v>1.6016259560000001</v>
      </c>
      <c r="AA84">
        <v>6.9011437123769346</v>
      </c>
      <c r="AB84">
        <v>3.2349709372843218</v>
      </c>
      <c r="AC84">
        <v>2.3767312088895864</v>
      </c>
      <c r="AD84">
        <v>0</v>
      </c>
      <c r="AE84">
        <v>4.0477262626656278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13.245724376989758</v>
      </c>
      <c r="AL84">
        <v>6.2779574000000018</v>
      </c>
      <c r="AM84">
        <v>3.8819649215303831</v>
      </c>
      <c r="AN84">
        <v>0</v>
      </c>
      <c r="AO84">
        <v>0</v>
      </c>
      <c r="AP84">
        <v>0.53479301607688501</v>
      </c>
      <c r="AQ84">
        <v>0</v>
      </c>
      <c r="AR84">
        <v>8.6766976000000007</v>
      </c>
      <c r="AS84">
        <v>7.5997496491971459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792.04504274214617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157.89161792434481</v>
      </c>
      <c r="L85">
        <v>43.518977179252161</v>
      </c>
      <c r="M85">
        <v>0</v>
      </c>
      <c r="N85">
        <v>24.448775722002907</v>
      </c>
      <c r="O85">
        <v>48.71189780807827</v>
      </c>
      <c r="P85">
        <v>66.761372765199326</v>
      </c>
      <c r="Q85">
        <v>2.6799923791469196</v>
      </c>
      <c r="R85">
        <v>10.40777251390244</v>
      </c>
      <c r="S85">
        <v>6.479803721003135</v>
      </c>
      <c r="T85">
        <v>0</v>
      </c>
      <c r="U85">
        <v>320.04046628867758</v>
      </c>
      <c r="V85">
        <v>5.0989596508728177</v>
      </c>
      <c r="W85">
        <v>11.396929010695189</v>
      </c>
      <c r="X85">
        <v>36.229392737960033</v>
      </c>
      <c r="Y85">
        <v>0</v>
      </c>
      <c r="Z85">
        <v>1.6016259560000001</v>
      </c>
      <c r="AA85">
        <v>6.9011437123769346</v>
      </c>
      <c r="AB85">
        <v>3.2349709372843218</v>
      </c>
      <c r="AC85">
        <v>2.3767312088895864</v>
      </c>
      <c r="AD85">
        <v>0</v>
      </c>
      <c r="AE85">
        <v>4.0477262626656278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13.245724376989758</v>
      </c>
      <c r="AL85">
        <v>6.2779574000000018</v>
      </c>
      <c r="AM85">
        <v>3.8819649215303831</v>
      </c>
      <c r="AN85">
        <v>0</v>
      </c>
      <c r="AO85">
        <v>0</v>
      </c>
      <c r="AP85">
        <v>0.53479301607688501</v>
      </c>
      <c r="AQ85">
        <v>0</v>
      </c>
      <c r="AR85">
        <v>8.6766976000000007</v>
      </c>
      <c r="AS85">
        <v>7.5997496491971459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792.04504274214617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157.88902560916969</v>
      </c>
      <c r="L86">
        <v>43.510426495454205</v>
      </c>
      <c r="M86">
        <v>0</v>
      </c>
      <c r="N86">
        <v>24.448775722002907</v>
      </c>
      <c r="O86">
        <v>48.71189780807827</v>
      </c>
      <c r="P86">
        <v>66.761372765199326</v>
      </c>
      <c r="Q86">
        <v>2.6799923791469196</v>
      </c>
      <c r="R86">
        <v>10.40777251390244</v>
      </c>
      <c r="S86">
        <v>6.479803721003135</v>
      </c>
      <c r="T86">
        <v>0</v>
      </c>
      <c r="U86">
        <v>320.04046628867758</v>
      </c>
      <c r="V86">
        <v>5.0989596508728177</v>
      </c>
      <c r="W86">
        <v>11.396929010695189</v>
      </c>
      <c r="X86">
        <v>36.229392737960033</v>
      </c>
      <c r="Y86">
        <v>0</v>
      </c>
      <c r="Z86">
        <v>1.6016259560000001</v>
      </c>
      <c r="AA86">
        <v>6.9011437123769346</v>
      </c>
      <c r="AB86">
        <v>3.2349709372843218</v>
      </c>
      <c r="AC86">
        <v>2.3767312088895864</v>
      </c>
      <c r="AD86">
        <v>0</v>
      </c>
      <c r="AE86">
        <v>4.0477262626656278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13.245724376989758</v>
      </c>
      <c r="AL86">
        <v>6.2779574000000018</v>
      </c>
      <c r="AM86">
        <v>3.8819649215303831</v>
      </c>
      <c r="AN86">
        <v>0</v>
      </c>
      <c r="AO86">
        <v>0</v>
      </c>
      <c r="AP86">
        <v>0.53479301607688501</v>
      </c>
      <c r="AQ86">
        <v>0</v>
      </c>
      <c r="AR86">
        <v>8.6766976000000007</v>
      </c>
      <c r="AS86">
        <v>7.5997496491971459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792.03389974317315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157.88902560916969</v>
      </c>
      <c r="L87">
        <v>43.518977179252161</v>
      </c>
      <c r="M87">
        <v>0</v>
      </c>
      <c r="N87">
        <v>24.448775722002907</v>
      </c>
      <c r="O87">
        <v>48.71189780807827</v>
      </c>
      <c r="P87">
        <v>66.761372765199326</v>
      </c>
      <c r="Q87">
        <v>2.6799923791469196</v>
      </c>
      <c r="R87">
        <v>9.9798094450101829</v>
      </c>
      <c r="S87">
        <v>6.479803721003135</v>
      </c>
      <c r="T87">
        <v>0</v>
      </c>
      <c r="U87">
        <v>320.04046628867758</v>
      </c>
      <c r="V87">
        <v>5.0989596508728177</v>
      </c>
      <c r="W87">
        <v>11.396929010695189</v>
      </c>
      <c r="X87">
        <v>36.229392737960033</v>
      </c>
      <c r="Y87">
        <v>0</v>
      </c>
      <c r="Z87">
        <v>1.6016259560000001</v>
      </c>
      <c r="AA87">
        <v>3.4505718561884673</v>
      </c>
      <c r="AB87">
        <v>3.2349709372843218</v>
      </c>
      <c r="AC87">
        <v>2.3767312088895864</v>
      </c>
      <c r="AD87">
        <v>0</v>
      </c>
      <c r="AE87">
        <v>4.0477262626656278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13.245724376989758</v>
      </c>
      <c r="AL87">
        <v>3.1389787000000009</v>
      </c>
      <c r="AM87">
        <v>3.8819649215303831</v>
      </c>
      <c r="AN87">
        <v>0</v>
      </c>
      <c r="AO87">
        <v>0</v>
      </c>
      <c r="AP87">
        <v>0.53479301607688501</v>
      </c>
      <c r="AQ87">
        <v>0</v>
      </c>
      <c r="AR87">
        <v>8.6766976000000007</v>
      </c>
      <c r="AS87">
        <v>7.5997496491971459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785.02493680189059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157.88902560916969</v>
      </c>
      <c r="L88">
        <v>43.518977179252161</v>
      </c>
      <c r="M88">
        <v>0</v>
      </c>
      <c r="N88">
        <v>24.448775722002907</v>
      </c>
      <c r="O88">
        <v>48.71189780807827</v>
      </c>
      <c r="P88">
        <v>66.761372765199326</v>
      </c>
      <c r="Q88">
        <v>2.6799923791469196</v>
      </c>
      <c r="R88">
        <v>9.9798094450101829</v>
      </c>
      <c r="S88">
        <v>6.479803721003135</v>
      </c>
      <c r="T88">
        <v>0</v>
      </c>
      <c r="U88">
        <v>320.04046628867758</v>
      </c>
      <c r="V88">
        <v>5.0989596508728177</v>
      </c>
      <c r="W88">
        <v>11.396929010695189</v>
      </c>
      <c r="X88">
        <v>36.229392737960033</v>
      </c>
      <c r="Y88">
        <v>0</v>
      </c>
      <c r="Z88">
        <v>3.2032516579999997</v>
      </c>
      <c r="AA88">
        <v>3.4505718561884673</v>
      </c>
      <c r="AB88">
        <v>3.2349709372843218</v>
      </c>
      <c r="AC88">
        <v>2.3767312088895864</v>
      </c>
      <c r="AD88">
        <v>0</v>
      </c>
      <c r="AE88">
        <v>4.0477262626656278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13.245724376989758</v>
      </c>
      <c r="AL88">
        <v>3.1389787000000009</v>
      </c>
      <c r="AM88">
        <v>3.8819649215303831</v>
      </c>
      <c r="AN88">
        <v>0</v>
      </c>
      <c r="AO88">
        <v>0</v>
      </c>
      <c r="AP88">
        <v>0</v>
      </c>
      <c r="AQ88">
        <v>0</v>
      </c>
      <c r="AR88">
        <v>8.6766976000000007</v>
      </c>
      <c r="AS88">
        <v>7.5997496491971459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786.09176948781374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157.88902560916969</v>
      </c>
      <c r="L89">
        <v>43.518977179252161</v>
      </c>
      <c r="M89">
        <v>0</v>
      </c>
      <c r="N89">
        <v>24.448775722002907</v>
      </c>
      <c r="O89">
        <v>48.71189780807827</v>
      </c>
      <c r="P89">
        <v>66.761372765199326</v>
      </c>
      <c r="Q89">
        <v>2.6799923791469196</v>
      </c>
      <c r="R89">
        <v>9.9798094450101829</v>
      </c>
      <c r="S89">
        <v>6.479803721003135</v>
      </c>
      <c r="T89">
        <v>0</v>
      </c>
      <c r="U89">
        <v>320.04046628867758</v>
      </c>
      <c r="V89">
        <v>5.0989596508728177</v>
      </c>
      <c r="W89">
        <v>11.396929010695189</v>
      </c>
      <c r="X89">
        <v>36.229392737960033</v>
      </c>
      <c r="Y89">
        <v>0</v>
      </c>
      <c r="Z89">
        <v>3.2032516579999997</v>
      </c>
      <c r="AA89">
        <v>3.4505718561884673</v>
      </c>
      <c r="AB89">
        <v>3.2349709372843218</v>
      </c>
      <c r="AC89">
        <v>2.3767312088895864</v>
      </c>
      <c r="AD89">
        <v>0</v>
      </c>
      <c r="AE89">
        <v>4.0477262626656278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13.245724376989758</v>
      </c>
      <c r="AL89">
        <v>3.1389787000000009</v>
      </c>
      <c r="AM89">
        <v>3.8819649215303831</v>
      </c>
      <c r="AN89">
        <v>0</v>
      </c>
      <c r="AO89">
        <v>0</v>
      </c>
      <c r="AP89">
        <v>0</v>
      </c>
      <c r="AQ89">
        <v>0</v>
      </c>
      <c r="AR89">
        <v>8.6766976000000007</v>
      </c>
      <c r="AS89">
        <v>7.5997496491971459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786.09176948781374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157.88902560916969</v>
      </c>
      <c r="L90">
        <v>43.518977179252161</v>
      </c>
      <c r="M90">
        <v>0</v>
      </c>
      <c r="N90">
        <v>24.448775722002907</v>
      </c>
      <c r="O90">
        <v>48.71189780807827</v>
      </c>
      <c r="P90">
        <v>66.761372765199326</v>
      </c>
      <c r="Q90">
        <v>2.6799923791469196</v>
      </c>
      <c r="R90">
        <v>9.9798094450101829</v>
      </c>
      <c r="S90">
        <v>6.479803721003135</v>
      </c>
      <c r="T90">
        <v>0</v>
      </c>
      <c r="U90">
        <v>320.04046628867758</v>
      </c>
      <c r="V90">
        <v>5.0989596508728177</v>
      </c>
      <c r="W90">
        <v>11.396929010695189</v>
      </c>
      <c r="X90">
        <v>36.229392737960033</v>
      </c>
      <c r="Y90">
        <v>0</v>
      </c>
      <c r="Z90">
        <v>3.2032516579999997</v>
      </c>
      <c r="AA90">
        <v>0</v>
      </c>
      <c r="AB90">
        <v>3.2349709372843218</v>
      </c>
      <c r="AC90">
        <v>2.3767312088895864</v>
      </c>
      <c r="AD90">
        <v>0</v>
      </c>
      <c r="AE90">
        <v>4.0477262626656278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13.245724376989758</v>
      </c>
      <c r="AL90">
        <v>3.1389787000000009</v>
      </c>
      <c r="AM90">
        <v>3.8819649215303831</v>
      </c>
      <c r="AN90">
        <v>0</v>
      </c>
      <c r="AO90">
        <v>0</v>
      </c>
      <c r="AP90">
        <v>0</v>
      </c>
      <c r="AQ90">
        <v>0</v>
      </c>
      <c r="AR90">
        <v>8.6766976000000007</v>
      </c>
      <c r="AS90">
        <v>7.5997496491971459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782.64119763162523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157.89161792434481</v>
      </c>
      <c r="L91">
        <v>43.518977179252161</v>
      </c>
      <c r="M91">
        <v>0</v>
      </c>
      <c r="N91">
        <v>24.448775722002907</v>
      </c>
      <c r="O91">
        <v>48.71189780807827</v>
      </c>
      <c r="P91">
        <v>66.761372765199326</v>
      </c>
      <c r="Q91">
        <v>2.6799923791469196</v>
      </c>
      <c r="R91">
        <v>9.9798094450101829</v>
      </c>
      <c r="S91">
        <v>6.479803721003135</v>
      </c>
      <c r="T91">
        <v>0</v>
      </c>
      <c r="U91">
        <v>320.04046628867758</v>
      </c>
      <c r="V91">
        <v>5.0989596508728177</v>
      </c>
      <c r="W91">
        <v>11.396929010695189</v>
      </c>
      <c r="X91">
        <v>36.229392737960033</v>
      </c>
      <c r="Y91">
        <v>0</v>
      </c>
      <c r="Z91">
        <v>3.2032516579999997</v>
      </c>
      <c r="AA91">
        <v>0</v>
      </c>
      <c r="AB91">
        <v>3.2349709372843218</v>
      </c>
      <c r="AC91">
        <v>2.3767312088895864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13.245724376989758</v>
      </c>
      <c r="AL91">
        <v>3.1389787000000009</v>
      </c>
      <c r="AM91">
        <v>3.8819649215303831</v>
      </c>
      <c r="AN91">
        <v>0</v>
      </c>
      <c r="AO91">
        <v>0</v>
      </c>
      <c r="AP91">
        <v>0</v>
      </c>
      <c r="AQ91">
        <v>0</v>
      </c>
      <c r="AR91">
        <v>8.6766976000000007</v>
      </c>
      <c r="AS91">
        <v>7.5997496491971459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778.59606368413461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157.89161792434481</v>
      </c>
      <c r="L92">
        <v>43.518977179252161</v>
      </c>
      <c r="M92">
        <v>0</v>
      </c>
      <c r="N92">
        <v>24.448775722002907</v>
      </c>
      <c r="O92">
        <v>48.71189780807827</v>
      </c>
      <c r="P92">
        <v>66.761372765199326</v>
      </c>
      <c r="Q92">
        <v>2.6799923791469196</v>
      </c>
      <c r="R92">
        <v>9.9798094450101829</v>
      </c>
      <c r="S92">
        <v>6.479803721003135</v>
      </c>
      <c r="T92">
        <v>0</v>
      </c>
      <c r="U92">
        <v>320.04046628867758</v>
      </c>
      <c r="V92">
        <v>5.0989596508728177</v>
      </c>
      <c r="W92">
        <v>11.396929010695189</v>
      </c>
      <c r="X92">
        <v>36.229392737960033</v>
      </c>
      <c r="Y92">
        <v>0</v>
      </c>
      <c r="Z92">
        <v>3.2032516579999997</v>
      </c>
      <c r="AA92">
        <v>0</v>
      </c>
      <c r="AB92">
        <v>3.2349709372843218</v>
      </c>
      <c r="AC92">
        <v>2.3767312088895864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13.245724376989758</v>
      </c>
      <c r="AL92">
        <v>3.1389787000000009</v>
      </c>
      <c r="AM92">
        <v>3.8819649215303831</v>
      </c>
      <c r="AN92">
        <v>0</v>
      </c>
      <c r="AO92">
        <v>0</v>
      </c>
      <c r="AP92">
        <v>0</v>
      </c>
      <c r="AQ92">
        <v>0</v>
      </c>
      <c r="AR92">
        <v>8.6766976000000007</v>
      </c>
      <c r="AS92">
        <v>7.5997496491971459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778.59606368413461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157.89161792434481</v>
      </c>
      <c r="L93">
        <v>43.518977179252161</v>
      </c>
      <c r="M93">
        <v>0</v>
      </c>
      <c r="N93">
        <v>24.448775722002907</v>
      </c>
      <c r="O93">
        <v>48.71189780807827</v>
      </c>
      <c r="P93">
        <v>66.761372765199326</v>
      </c>
      <c r="Q93">
        <v>2.6799923791469196</v>
      </c>
      <c r="R93">
        <v>9.9798094450101829</v>
      </c>
      <c r="S93">
        <v>6.479803721003135</v>
      </c>
      <c r="T93">
        <v>0</v>
      </c>
      <c r="U93">
        <v>320.04046628867758</v>
      </c>
      <c r="V93">
        <v>5.0989596508728177</v>
      </c>
      <c r="W93">
        <v>11.396929010695189</v>
      </c>
      <c r="X93">
        <v>36.229392737960033</v>
      </c>
      <c r="Y93">
        <v>0</v>
      </c>
      <c r="Z93">
        <v>3.2032516579999997</v>
      </c>
      <c r="AA93">
        <v>0</v>
      </c>
      <c r="AB93">
        <v>3.2349709372843218</v>
      </c>
      <c r="AC93">
        <v>2.3767312088895864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13.245724376989758</v>
      </c>
      <c r="AL93">
        <v>3.1389787000000009</v>
      </c>
      <c r="AM93">
        <v>3.8819649215303831</v>
      </c>
      <c r="AN93">
        <v>0</v>
      </c>
      <c r="AO93">
        <v>0</v>
      </c>
      <c r="AP93">
        <v>0</v>
      </c>
      <c r="AQ93">
        <v>0</v>
      </c>
      <c r="AR93">
        <v>8.6766976000000007</v>
      </c>
      <c r="AS93">
        <v>7.5997496491971459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778.59606368413461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157.89161792434481</v>
      </c>
      <c r="L94">
        <v>43.518977179252161</v>
      </c>
      <c r="M94">
        <v>0</v>
      </c>
      <c r="N94">
        <v>24.448775722002907</v>
      </c>
      <c r="O94">
        <v>48.71189780807827</v>
      </c>
      <c r="P94">
        <v>66.761372765199326</v>
      </c>
      <c r="Q94">
        <v>2.6799923791469196</v>
      </c>
      <c r="R94">
        <v>9.9798094450101829</v>
      </c>
      <c r="S94">
        <v>6.479803721003135</v>
      </c>
      <c r="T94">
        <v>0</v>
      </c>
      <c r="U94">
        <v>320.04046628867758</v>
      </c>
      <c r="V94">
        <v>5.0989596508728177</v>
      </c>
      <c r="W94">
        <v>11.396929010695189</v>
      </c>
      <c r="X94">
        <v>36.229392737960033</v>
      </c>
      <c r="Y94">
        <v>0</v>
      </c>
      <c r="Z94">
        <v>3.2032516579999997</v>
      </c>
      <c r="AA94">
        <v>0</v>
      </c>
      <c r="AB94">
        <v>3.2349709372843218</v>
      </c>
      <c r="AC94">
        <v>2.3767312088895864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13.245724376989758</v>
      </c>
      <c r="AL94">
        <v>3.1389787000000009</v>
      </c>
      <c r="AM94">
        <v>3.8819649215303831</v>
      </c>
      <c r="AN94">
        <v>0</v>
      </c>
      <c r="AO94">
        <v>0</v>
      </c>
      <c r="AP94">
        <v>0</v>
      </c>
      <c r="AQ94">
        <v>0</v>
      </c>
      <c r="AR94">
        <v>8.6766976000000007</v>
      </c>
      <c r="AS94">
        <v>7.5997496491971459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778.59606368413461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157.89161792434481</v>
      </c>
      <c r="L95">
        <v>43.518977179252161</v>
      </c>
      <c r="M95">
        <v>0</v>
      </c>
      <c r="N95">
        <v>24.448775722002907</v>
      </c>
      <c r="O95">
        <v>48.71189780807827</v>
      </c>
      <c r="P95">
        <v>66.761372765199326</v>
      </c>
      <c r="Q95">
        <v>2.6799923791469196</v>
      </c>
      <c r="R95">
        <v>9.9798094450101829</v>
      </c>
      <c r="S95">
        <v>6.479803721003135</v>
      </c>
      <c r="T95">
        <v>0</v>
      </c>
      <c r="U95">
        <v>320.04046628867758</v>
      </c>
      <c r="V95">
        <v>5.0989596508728177</v>
      </c>
      <c r="W95">
        <v>11.396929010695189</v>
      </c>
      <c r="X95">
        <v>36.229392737960033</v>
      </c>
      <c r="Y95">
        <v>0</v>
      </c>
      <c r="Z95">
        <v>3.2032516579999997</v>
      </c>
      <c r="AA95">
        <v>0</v>
      </c>
      <c r="AB95">
        <v>3.2349709372843218</v>
      </c>
      <c r="AC95">
        <v>2.3767312088895864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13.245724376989758</v>
      </c>
      <c r="AL95">
        <v>3.1389787000000009</v>
      </c>
      <c r="AM95">
        <v>3.8819649215303831</v>
      </c>
      <c r="AN95">
        <v>0</v>
      </c>
      <c r="AO95">
        <v>0</v>
      </c>
      <c r="AP95">
        <v>0</v>
      </c>
      <c r="AQ95">
        <v>0</v>
      </c>
      <c r="AR95">
        <v>8.6766976000000007</v>
      </c>
      <c r="AS95">
        <v>7.5997496491971459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778.59606368413461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157.89161792434481</v>
      </c>
      <c r="L96">
        <v>43.518977179252161</v>
      </c>
      <c r="M96">
        <v>0</v>
      </c>
      <c r="N96">
        <v>24.448775722002907</v>
      </c>
      <c r="O96">
        <v>48.71189780807827</v>
      </c>
      <c r="P96">
        <v>66.761372765199326</v>
      </c>
      <c r="Q96">
        <v>2.6799923791469196</v>
      </c>
      <c r="R96">
        <v>9.9798094450101829</v>
      </c>
      <c r="S96">
        <v>6.479803721003135</v>
      </c>
      <c r="T96">
        <v>0</v>
      </c>
      <c r="U96">
        <v>320.04046628867758</v>
      </c>
      <c r="V96">
        <v>5.0989596508728177</v>
      </c>
      <c r="W96">
        <v>11.396929010695189</v>
      </c>
      <c r="X96">
        <v>36.229392737960033</v>
      </c>
      <c r="Y96">
        <v>0</v>
      </c>
      <c r="Z96">
        <v>3.2032516579999997</v>
      </c>
      <c r="AA96">
        <v>0</v>
      </c>
      <c r="AB96">
        <v>3.2349709372843218</v>
      </c>
      <c r="AC96">
        <v>2.3767312088895864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13.245724376989758</v>
      </c>
      <c r="AL96">
        <v>3.1389787000000009</v>
      </c>
      <c r="AM96">
        <v>3.8819649215303831</v>
      </c>
      <c r="AN96">
        <v>0</v>
      </c>
      <c r="AO96">
        <v>0</v>
      </c>
      <c r="AP96">
        <v>0</v>
      </c>
      <c r="AQ96">
        <v>0</v>
      </c>
      <c r="AR96">
        <v>8.6766976000000007</v>
      </c>
      <c r="AS96">
        <v>7.5997496491971459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778.59606368413461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157.89161792434481</v>
      </c>
      <c r="L97">
        <v>43.518977179252161</v>
      </c>
      <c r="M97">
        <v>0</v>
      </c>
      <c r="N97">
        <v>24.448775722002907</v>
      </c>
      <c r="O97">
        <v>48.71189780807827</v>
      </c>
      <c r="P97">
        <v>66.761372765199326</v>
      </c>
      <c r="Q97">
        <v>2.6799923791469196</v>
      </c>
      <c r="R97">
        <v>9.9798094450101829</v>
      </c>
      <c r="S97">
        <v>6.479803721003135</v>
      </c>
      <c r="T97">
        <v>0</v>
      </c>
      <c r="U97">
        <v>320.04046628867758</v>
      </c>
      <c r="V97">
        <v>5.0989596508728177</v>
      </c>
      <c r="W97">
        <v>11.396929010695189</v>
      </c>
      <c r="X97">
        <v>36.229392737960033</v>
      </c>
      <c r="Y97">
        <v>0</v>
      </c>
      <c r="Z97">
        <v>3.2032516579999997</v>
      </c>
      <c r="AA97">
        <v>0</v>
      </c>
      <c r="AB97">
        <v>3.2349709372843218</v>
      </c>
      <c r="AC97">
        <v>2.3767312088895864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13.245724376989758</v>
      </c>
      <c r="AL97">
        <v>3.1389787000000009</v>
      </c>
      <c r="AM97">
        <v>3.8819649215303831</v>
      </c>
      <c r="AN97">
        <v>0</v>
      </c>
      <c r="AO97">
        <v>0</v>
      </c>
      <c r="AP97">
        <v>0.18875041650770508</v>
      </c>
      <c r="AQ97">
        <v>0</v>
      </c>
      <c r="AR97">
        <v>1.0845872000000001</v>
      </c>
      <c r="AS97">
        <v>7.5997496491971459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771.19270370064226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157.89161792434481</v>
      </c>
      <c r="L98">
        <v>43.518977179252161</v>
      </c>
      <c r="M98">
        <v>0</v>
      </c>
      <c r="N98">
        <v>24.448775722002907</v>
      </c>
      <c r="O98">
        <v>48.71189780807827</v>
      </c>
      <c r="P98">
        <v>66.761372765199326</v>
      </c>
      <c r="Q98">
        <v>2.6799923791469196</v>
      </c>
      <c r="R98">
        <v>9.9798094450101829</v>
      </c>
      <c r="S98">
        <v>6.479803721003135</v>
      </c>
      <c r="T98">
        <v>0</v>
      </c>
      <c r="U98">
        <v>320.04046628867758</v>
      </c>
      <c r="V98">
        <v>5.0989596508728177</v>
      </c>
      <c r="W98">
        <v>11.396929010695189</v>
      </c>
      <c r="X98">
        <v>36.229392737960033</v>
      </c>
      <c r="Y98">
        <v>0</v>
      </c>
      <c r="Z98">
        <v>3.2032516579999997</v>
      </c>
      <c r="AA98">
        <v>0</v>
      </c>
      <c r="AB98">
        <v>3.2349709372843218</v>
      </c>
      <c r="AC98">
        <v>2.3767312088895864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13.245724376989758</v>
      </c>
      <c r="AL98">
        <v>3.1389787000000009</v>
      </c>
      <c r="AM98">
        <v>3.8819649215303831</v>
      </c>
      <c r="AN98">
        <v>0</v>
      </c>
      <c r="AO98">
        <v>0</v>
      </c>
      <c r="AP98">
        <v>0.18875041650770508</v>
      </c>
      <c r="AQ98">
        <v>0</v>
      </c>
      <c r="AR98">
        <v>1.0845872000000001</v>
      </c>
      <c r="AS98">
        <v>7.5997496491971459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771.19270370064226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2.5474644436142109</v>
      </c>
      <c r="L99">
        <f t="shared" si="2"/>
        <v>0.70308565920296129</v>
      </c>
      <c r="M99">
        <f t="shared" si="2"/>
        <v>0</v>
      </c>
      <c r="N99">
        <f t="shared" si="2"/>
        <v>0.58677061732807023</v>
      </c>
      <c r="O99">
        <f t="shared" si="2"/>
        <v>1.169085547393879</v>
      </c>
      <c r="P99">
        <f t="shared" si="2"/>
        <v>1.6022729463647853</v>
      </c>
      <c r="Q99">
        <f t="shared" si="2"/>
        <v>4.7254418666166101E-2</v>
      </c>
      <c r="R99">
        <f t="shared" si="2"/>
        <v>0.17925709507860713</v>
      </c>
      <c r="S99">
        <f t="shared" si="2"/>
        <v>0.11172799848716275</v>
      </c>
      <c r="T99">
        <f t="shared" si="2"/>
        <v>0</v>
      </c>
      <c r="U99">
        <f t="shared" si="2"/>
        <v>7.6809711909282425</v>
      </c>
      <c r="V99">
        <f t="shared" si="2"/>
        <v>0.10470951773331387</v>
      </c>
      <c r="W99">
        <f t="shared" si="2"/>
        <v>0.27027196651084862</v>
      </c>
      <c r="X99">
        <f t="shared" si="2"/>
        <v>0.86950542571104161</v>
      </c>
      <c r="Y99">
        <f t="shared" si="2"/>
        <v>0</v>
      </c>
      <c r="Z99">
        <f t="shared" si="2"/>
        <v>6.5266254214499969E-2</v>
      </c>
      <c r="AA99">
        <f t="shared" si="2"/>
        <v>9.3133086174665938E-2</v>
      </c>
      <c r="AB99">
        <f t="shared" si="2"/>
        <v>8.1887655604576268E-2</v>
      </c>
      <c r="AC99">
        <f t="shared" si="2"/>
        <v>5.1099722895869323E-2</v>
      </c>
      <c r="AD99">
        <f t="shared" si="2"/>
        <v>3.3628473729371694E-2</v>
      </c>
      <c r="AE99">
        <f t="shared" si="2"/>
        <v>0.10524088282930628</v>
      </c>
      <c r="AF99">
        <f t="shared" si="2"/>
        <v>0</v>
      </c>
      <c r="AG99">
        <f t="shared" si="2"/>
        <v>0</v>
      </c>
      <c r="AH99">
        <f t="shared" si="2"/>
        <v>0.18627945600540136</v>
      </c>
      <c r="AI99">
        <f t="shared" si="2"/>
        <v>0</v>
      </c>
      <c r="AJ99">
        <f t="shared" si="2"/>
        <v>0</v>
      </c>
      <c r="AK99">
        <f t="shared" si="2"/>
        <v>0.31789738504775422</v>
      </c>
      <c r="AL99">
        <f t="shared" si="2"/>
        <v>0.18129171501658795</v>
      </c>
      <c r="AM99">
        <f t="shared" si="2"/>
        <v>9.3167158116729196E-2</v>
      </c>
      <c r="AN99">
        <f t="shared" si="2"/>
        <v>0</v>
      </c>
      <c r="AO99">
        <f t="shared" si="2"/>
        <v>0</v>
      </c>
      <c r="AP99">
        <f t="shared" si="2"/>
        <v>7.1253298738901448E-3</v>
      </c>
      <c r="AQ99">
        <f t="shared" si="2"/>
        <v>0</v>
      </c>
      <c r="AR99">
        <f t="shared" si="2"/>
        <v>0.20634271480000019</v>
      </c>
      <c r="AS99">
        <f t="shared" si="2"/>
        <v>0.18358351755976815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17.478320178887724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4.9500128244731201</v>
      </c>
      <c r="L3">
        <v>251.41731961620468</v>
      </c>
      <c r="M3">
        <v>27.301227517985613</v>
      </c>
      <c r="N3">
        <v>29.528521352586743</v>
      </c>
      <c r="O3">
        <v>0</v>
      </c>
      <c r="P3">
        <v>41.330849855986934</v>
      </c>
      <c r="Q3">
        <v>1.7891346856435646</v>
      </c>
      <c r="R3">
        <v>6.9178118314002823</v>
      </c>
      <c r="S3">
        <v>4.3097408220732332</v>
      </c>
      <c r="T3">
        <v>0</v>
      </c>
      <c r="U3">
        <v>24.850036205704406</v>
      </c>
      <c r="V3">
        <v>3.3800567245370368</v>
      </c>
      <c r="W3">
        <v>13.76629056818182</v>
      </c>
      <c r="X3">
        <v>43.769266357728704</v>
      </c>
      <c r="Y3">
        <v>0</v>
      </c>
      <c r="Z3">
        <v>3.8693537386363634</v>
      </c>
      <c r="AA3">
        <v>0</v>
      </c>
      <c r="AB3">
        <v>0</v>
      </c>
      <c r="AC3">
        <v>0</v>
      </c>
      <c r="AD3">
        <v>0</v>
      </c>
      <c r="AE3">
        <v>4.8885702883865942</v>
      </c>
      <c r="AF3">
        <v>2.6326575000000001</v>
      </c>
      <c r="AG3">
        <v>12.610611785200001</v>
      </c>
      <c r="AH3">
        <v>0</v>
      </c>
      <c r="AI3">
        <v>0</v>
      </c>
      <c r="AJ3">
        <v>0</v>
      </c>
      <c r="AK3">
        <v>15.999256903388495</v>
      </c>
      <c r="AL3">
        <v>0</v>
      </c>
      <c r="AM3">
        <v>4.6890834403600898</v>
      </c>
      <c r="AN3">
        <v>0.64745500000000011</v>
      </c>
      <c r="AO3">
        <v>0</v>
      </c>
      <c r="AP3">
        <v>0.26602358135874066</v>
      </c>
      <c r="AQ3">
        <v>0</v>
      </c>
      <c r="AR3">
        <v>12.1183473</v>
      </c>
      <c r="AS3">
        <v>9.6577576940975334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520.68938559393382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4.9500128244731201</v>
      </c>
      <c r="L4">
        <v>205.96825412163597</v>
      </c>
      <c r="M4">
        <v>27.301227517985613</v>
      </c>
      <c r="N4">
        <v>29.528521352586743</v>
      </c>
      <c r="O4">
        <v>0</v>
      </c>
      <c r="P4">
        <v>41.330849855986934</v>
      </c>
      <c r="Q4">
        <v>1.7891346856435646</v>
      </c>
      <c r="R4">
        <v>6.9178118314002823</v>
      </c>
      <c r="S4">
        <v>4.3097408220732332</v>
      </c>
      <c r="T4">
        <v>0</v>
      </c>
      <c r="U4">
        <v>24.850036205704406</v>
      </c>
      <c r="V4">
        <v>3.3800567245370368</v>
      </c>
      <c r="W4">
        <v>13.76629056818182</v>
      </c>
      <c r="X4">
        <v>43.769266357728704</v>
      </c>
      <c r="Y4">
        <v>0</v>
      </c>
      <c r="Z4">
        <v>3.8693537386363634</v>
      </c>
      <c r="AA4">
        <v>0</v>
      </c>
      <c r="AB4">
        <v>0</v>
      </c>
      <c r="AC4">
        <v>0</v>
      </c>
      <c r="AD4">
        <v>0</v>
      </c>
      <c r="AE4">
        <v>4.8885702883865942</v>
      </c>
      <c r="AF4">
        <v>2.6326575000000001</v>
      </c>
      <c r="AG4">
        <v>12.610611785200001</v>
      </c>
      <c r="AH4">
        <v>0</v>
      </c>
      <c r="AI4">
        <v>0</v>
      </c>
      <c r="AJ4">
        <v>0</v>
      </c>
      <c r="AK4">
        <v>15.999256903388495</v>
      </c>
      <c r="AL4">
        <v>0</v>
      </c>
      <c r="AM4">
        <v>4.6890834403600898</v>
      </c>
      <c r="AN4">
        <v>0.64745500000000011</v>
      </c>
      <c r="AO4">
        <v>0</v>
      </c>
      <c r="AP4">
        <v>1.7481547002485498</v>
      </c>
      <c r="AQ4">
        <v>0</v>
      </c>
      <c r="AR4">
        <v>12.1183473</v>
      </c>
      <c r="AS4">
        <v>9.6577576940975334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476.722451218255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4.9500141919832394</v>
      </c>
      <c r="L5">
        <v>205.96825412163597</v>
      </c>
      <c r="M5">
        <v>27.301227517985613</v>
      </c>
      <c r="N5">
        <v>29.528521352586743</v>
      </c>
      <c r="O5">
        <v>0</v>
      </c>
      <c r="P5">
        <v>41.330849855986934</v>
      </c>
      <c r="Q5">
        <v>1.7891346856435646</v>
      </c>
      <c r="R5">
        <v>6.9220354531249999</v>
      </c>
      <c r="S5">
        <v>4.3097408220732332</v>
      </c>
      <c r="T5">
        <v>0</v>
      </c>
      <c r="U5">
        <v>24.850036205704406</v>
      </c>
      <c r="V5">
        <v>3.3800567245370368</v>
      </c>
      <c r="W5">
        <v>13.76629056818182</v>
      </c>
      <c r="X5">
        <v>43.769266357728704</v>
      </c>
      <c r="Y5">
        <v>0</v>
      </c>
      <c r="Z5">
        <v>3.8693537386363634</v>
      </c>
      <c r="AA5">
        <v>0</v>
      </c>
      <c r="AB5">
        <v>0</v>
      </c>
      <c r="AC5">
        <v>0</v>
      </c>
      <c r="AD5">
        <v>0</v>
      </c>
      <c r="AE5">
        <v>4.8885702883865942</v>
      </c>
      <c r="AF5">
        <v>2.6326575000000001</v>
      </c>
      <c r="AG5">
        <v>12.610611785200001</v>
      </c>
      <c r="AH5">
        <v>0</v>
      </c>
      <c r="AI5">
        <v>0</v>
      </c>
      <c r="AJ5">
        <v>0</v>
      </c>
      <c r="AK5">
        <v>15.999256903388495</v>
      </c>
      <c r="AL5">
        <v>0</v>
      </c>
      <c r="AM5">
        <v>4.6890834403600898</v>
      </c>
      <c r="AN5">
        <v>0.64745500000000011</v>
      </c>
      <c r="AO5">
        <v>0</v>
      </c>
      <c r="AP5">
        <v>1.7481547002485498</v>
      </c>
      <c r="AQ5">
        <v>0</v>
      </c>
      <c r="AR5">
        <v>10.1532099</v>
      </c>
      <c r="AS5">
        <v>9.6577576940975334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474.76153880748979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4.9500141919832394</v>
      </c>
      <c r="L6">
        <v>205.96825412163597</v>
      </c>
      <c r="M6">
        <v>27.301227517985613</v>
      </c>
      <c r="N6">
        <v>29.528521352586743</v>
      </c>
      <c r="O6">
        <v>0</v>
      </c>
      <c r="P6">
        <v>41.330849855986934</v>
      </c>
      <c r="Q6">
        <v>1.7891346856435646</v>
      </c>
      <c r="R6">
        <v>6.9220354531249999</v>
      </c>
      <c r="S6">
        <v>4.3097408220732332</v>
      </c>
      <c r="T6">
        <v>0</v>
      </c>
      <c r="U6">
        <v>24.850036205704406</v>
      </c>
      <c r="V6">
        <v>3.3800567245370368</v>
      </c>
      <c r="W6">
        <v>13.76629056818182</v>
      </c>
      <c r="X6">
        <v>43.769266357728704</v>
      </c>
      <c r="Y6">
        <v>0</v>
      </c>
      <c r="Z6">
        <v>3.8693537386363634</v>
      </c>
      <c r="AA6">
        <v>0</v>
      </c>
      <c r="AB6">
        <v>0</v>
      </c>
      <c r="AC6">
        <v>0</v>
      </c>
      <c r="AD6">
        <v>0</v>
      </c>
      <c r="AE6">
        <v>4.8885702883865942</v>
      </c>
      <c r="AF6">
        <v>2.6326575000000001</v>
      </c>
      <c r="AG6">
        <v>12.610611785200001</v>
      </c>
      <c r="AH6">
        <v>0</v>
      </c>
      <c r="AI6">
        <v>0</v>
      </c>
      <c r="AJ6">
        <v>0</v>
      </c>
      <c r="AK6">
        <v>15.999256903388495</v>
      </c>
      <c r="AL6">
        <v>0</v>
      </c>
      <c r="AM6">
        <v>4.6890834403600898</v>
      </c>
      <c r="AN6">
        <v>0.64745500000000011</v>
      </c>
      <c r="AO6">
        <v>0</v>
      </c>
      <c r="AP6">
        <v>1.7481547002485498</v>
      </c>
      <c r="AQ6">
        <v>0</v>
      </c>
      <c r="AR6">
        <v>10.1532099</v>
      </c>
      <c r="AS6">
        <v>9.6577576940975334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474.76153880748979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4.9500141919832394</v>
      </c>
      <c r="L7">
        <v>205.96734859472215</v>
      </c>
      <c r="M7">
        <v>27.301227517985613</v>
      </c>
      <c r="N7">
        <v>29.528521352586743</v>
      </c>
      <c r="O7">
        <v>0</v>
      </c>
      <c r="P7">
        <v>41.330849855986934</v>
      </c>
      <c r="Q7">
        <v>1.7909938170347004</v>
      </c>
      <c r="R7">
        <v>6.9220354531249999</v>
      </c>
      <c r="S7">
        <v>4.3099481070234118</v>
      </c>
      <c r="T7">
        <v>0</v>
      </c>
      <c r="U7">
        <v>24.850036205704406</v>
      </c>
      <c r="V7">
        <v>3.3800567245370368</v>
      </c>
      <c r="W7">
        <v>12.781471831533477</v>
      </c>
      <c r="X7">
        <v>43.769266357728704</v>
      </c>
      <c r="Y7">
        <v>0</v>
      </c>
      <c r="Z7">
        <v>3.8693537386363634</v>
      </c>
      <c r="AA7">
        <v>0</v>
      </c>
      <c r="AB7">
        <v>0</v>
      </c>
      <c r="AC7">
        <v>0</v>
      </c>
      <c r="AD7">
        <v>0</v>
      </c>
      <c r="AE7">
        <v>4.8885702883865942</v>
      </c>
      <c r="AF7">
        <v>2.6326575000000001</v>
      </c>
      <c r="AG7">
        <v>12.610611785200001</v>
      </c>
      <c r="AH7">
        <v>0</v>
      </c>
      <c r="AI7">
        <v>0</v>
      </c>
      <c r="AJ7">
        <v>0</v>
      </c>
      <c r="AK7">
        <v>15.999256903388495</v>
      </c>
      <c r="AL7">
        <v>0</v>
      </c>
      <c r="AM7">
        <v>4.6890834403600898</v>
      </c>
      <c r="AN7">
        <v>0.64745500000000011</v>
      </c>
      <c r="AO7">
        <v>0</v>
      </c>
      <c r="AP7">
        <v>1.7481547002485498</v>
      </c>
      <c r="AQ7">
        <v>0</v>
      </c>
      <c r="AR7">
        <v>10.1532099</v>
      </c>
      <c r="AS7">
        <v>9.6577576940975334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473.77788096026887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4.9500141919832394</v>
      </c>
      <c r="L8">
        <v>205.96734859472215</v>
      </c>
      <c r="M8">
        <v>27.301227517985613</v>
      </c>
      <c r="N8">
        <v>29.528521352586743</v>
      </c>
      <c r="O8">
        <v>0</v>
      </c>
      <c r="P8">
        <v>41.330849855986934</v>
      </c>
      <c r="Q8">
        <v>1.7909938170347004</v>
      </c>
      <c r="R8">
        <v>6.9220354531249999</v>
      </c>
      <c r="S8">
        <v>4.3099481070234118</v>
      </c>
      <c r="T8">
        <v>0</v>
      </c>
      <c r="U8">
        <v>24.850036205704406</v>
      </c>
      <c r="V8">
        <v>3.3800567245370368</v>
      </c>
      <c r="W8">
        <v>12.781471831533477</v>
      </c>
      <c r="X8">
        <v>43.769266357728704</v>
      </c>
      <c r="Y8">
        <v>0</v>
      </c>
      <c r="Z8">
        <v>3.8693537386363634</v>
      </c>
      <c r="AA8">
        <v>0</v>
      </c>
      <c r="AB8">
        <v>0</v>
      </c>
      <c r="AC8">
        <v>0</v>
      </c>
      <c r="AD8">
        <v>0</v>
      </c>
      <c r="AE8">
        <v>4.8885702883865942</v>
      </c>
      <c r="AF8">
        <v>2.6326575000000001</v>
      </c>
      <c r="AG8">
        <v>12.610611785200001</v>
      </c>
      <c r="AH8">
        <v>0</v>
      </c>
      <c r="AI8">
        <v>0</v>
      </c>
      <c r="AJ8">
        <v>0</v>
      </c>
      <c r="AK8">
        <v>15.999256903388495</v>
      </c>
      <c r="AL8">
        <v>0</v>
      </c>
      <c r="AM8">
        <v>4.6890834403600898</v>
      </c>
      <c r="AN8">
        <v>0.64745500000000011</v>
      </c>
      <c r="AO8">
        <v>0</v>
      </c>
      <c r="AP8">
        <v>1.7481547002485498</v>
      </c>
      <c r="AQ8">
        <v>0</v>
      </c>
      <c r="AR8">
        <v>10.1532099</v>
      </c>
      <c r="AS8">
        <v>9.6577576940975334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473.77788096026887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4.9500141919832394</v>
      </c>
      <c r="L9">
        <v>205.96734859472215</v>
      </c>
      <c r="M9">
        <v>27.301227517985613</v>
      </c>
      <c r="N9">
        <v>29.528521352586743</v>
      </c>
      <c r="O9">
        <v>0</v>
      </c>
      <c r="P9">
        <v>41.330849855986934</v>
      </c>
      <c r="Q9">
        <v>1.7909938170347004</v>
      </c>
      <c r="R9">
        <v>6.9220354531249999</v>
      </c>
      <c r="S9">
        <v>4.3099481070234118</v>
      </c>
      <c r="T9">
        <v>0</v>
      </c>
      <c r="U9">
        <v>24.850036205704406</v>
      </c>
      <c r="V9">
        <v>3.3800567245370368</v>
      </c>
      <c r="W9">
        <v>12.781471831533477</v>
      </c>
      <c r="X9">
        <v>43.769266357728704</v>
      </c>
      <c r="Y9">
        <v>0</v>
      </c>
      <c r="Z9">
        <v>3.8693537386363634</v>
      </c>
      <c r="AA9">
        <v>0</v>
      </c>
      <c r="AB9">
        <v>0</v>
      </c>
      <c r="AC9">
        <v>0</v>
      </c>
      <c r="AD9">
        <v>0</v>
      </c>
      <c r="AE9">
        <v>4.8885702883865942</v>
      </c>
      <c r="AF9">
        <v>2.6326575000000001</v>
      </c>
      <c r="AG9">
        <v>12.610611785200001</v>
      </c>
      <c r="AH9">
        <v>0</v>
      </c>
      <c r="AI9">
        <v>0</v>
      </c>
      <c r="AJ9">
        <v>0</v>
      </c>
      <c r="AK9">
        <v>15.999256903388495</v>
      </c>
      <c r="AL9">
        <v>0</v>
      </c>
      <c r="AM9">
        <v>4.6890834403600898</v>
      </c>
      <c r="AN9">
        <v>0.64745500000000011</v>
      </c>
      <c r="AO9">
        <v>0</v>
      </c>
      <c r="AP9">
        <v>1.7481547002485498</v>
      </c>
      <c r="AQ9">
        <v>0</v>
      </c>
      <c r="AR9">
        <v>10.1532099</v>
      </c>
      <c r="AS9">
        <v>9.6577576940975334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473.77788096026887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4.9500141919832394</v>
      </c>
      <c r="L10">
        <v>205.96734859472215</v>
      </c>
      <c r="M10">
        <v>27.301227517985613</v>
      </c>
      <c r="N10">
        <v>29.528521352586743</v>
      </c>
      <c r="O10">
        <v>0</v>
      </c>
      <c r="P10">
        <v>41.330849855986934</v>
      </c>
      <c r="Q10">
        <v>1.7909938170347004</v>
      </c>
      <c r="R10">
        <v>6.9220354531249999</v>
      </c>
      <c r="S10">
        <v>4.3099481070234118</v>
      </c>
      <c r="T10">
        <v>0</v>
      </c>
      <c r="U10">
        <v>24.850036205704406</v>
      </c>
      <c r="V10">
        <v>3.3899209224652087</v>
      </c>
      <c r="W10">
        <v>12.781471831533477</v>
      </c>
      <c r="X10">
        <v>43.769266357728704</v>
      </c>
      <c r="Y10">
        <v>0</v>
      </c>
      <c r="Z10">
        <v>3.8693537386363634</v>
      </c>
      <c r="AA10">
        <v>0</v>
      </c>
      <c r="AB10">
        <v>0</v>
      </c>
      <c r="AC10">
        <v>0</v>
      </c>
      <c r="AD10">
        <v>0</v>
      </c>
      <c r="AE10">
        <v>4.8885702883865942</v>
      </c>
      <c r="AF10">
        <v>2.6326575000000001</v>
      </c>
      <c r="AG10">
        <v>12.610611785200001</v>
      </c>
      <c r="AH10">
        <v>0</v>
      </c>
      <c r="AI10">
        <v>0</v>
      </c>
      <c r="AJ10">
        <v>0</v>
      </c>
      <c r="AK10">
        <v>15.999256903388495</v>
      </c>
      <c r="AL10">
        <v>0</v>
      </c>
      <c r="AM10">
        <v>4.6890834403600898</v>
      </c>
      <c r="AN10">
        <v>0.64745500000000011</v>
      </c>
      <c r="AO10">
        <v>0</v>
      </c>
      <c r="AP10">
        <v>0</v>
      </c>
      <c r="AQ10">
        <v>0</v>
      </c>
      <c r="AR10">
        <v>10.1532099</v>
      </c>
      <c r="AS10">
        <v>9.6577576940975334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472.03959045794846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4.9500141919832394</v>
      </c>
      <c r="L11">
        <v>205.96734859472215</v>
      </c>
      <c r="M11">
        <v>27.301227517985613</v>
      </c>
      <c r="N11">
        <v>29.528521352586743</v>
      </c>
      <c r="O11">
        <v>0</v>
      </c>
      <c r="P11">
        <v>41.330849855986934</v>
      </c>
      <c r="Q11">
        <v>1.7909938170347004</v>
      </c>
      <c r="R11">
        <v>6.9220354531249999</v>
      </c>
      <c r="S11">
        <v>4.3099481070234118</v>
      </c>
      <c r="T11">
        <v>0</v>
      </c>
      <c r="U11">
        <v>24.850036205704406</v>
      </c>
      <c r="V11">
        <v>3.3899209224652087</v>
      </c>
      <c r="W11">
        <v>12.781471831533477</v>
      </c>
      <c r="X11">
        <v>43.769266357728704</v>
      </c>
      <c r="Y11">
        <v>0</v>
      </c>
      <c r="Z11">
        <v>1.9346770227272727</v>
      </c>
      <c r="AA11">
        <v>0</v>
      </c>
      <c r="AB11">
        <v>0</v>
      </c>
      <c r="AC11">
        <v>0</v>
      </c>
      <c r="AD11">
        <v>0</v>
      </c>
      <c r="AE11">
        <v>4.8885702883865942</v>
      </c>
      <c r="AF11">
        <v>2.6326575000000001</v>
      </c>
      <c r="AG11">
        <v>12.610611785200001</v>
      </c>
      <c r="AH11">
        <v>0</v>
      </c>
      <c r="AI11">
        <v>0</v>
      </c>
      <c r="AJ11">
        <v>0</v>
      </c>
      <c r="AK11">
        <v>15.999256903388495</v>
      </c>
      <c r="AL11">
        <v>0</v>
      </c>
      <c r="AM11">
        <v>4.6890834403600898</v>
      </c>
      <c r="AN11">
        <v>0.64745500000000011</v>
      </c>
      <c r="AO11">
        <v>0</v>
      </c>
      <c r="AP11">
        <v>0</v>
      </c>
      <c r="AQ11">
        <v>0</v>
      </c>
      <c r="AR11">
        <v>10.1532099</v>
      </c>
      <c r="AS11">
        <v>9.6577576940975334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470.10491374203934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4.9500141919832394</v>
      </c>
      <c r="L12">
        <v>205.96734859472215</v>
      </c>
      <c r="M12">
        <v>27.301227517985613</v>
      </c>
      <c r="N12">
        <v>29.528521352586743</v>
      </c>
      <c r="O12">
        <v>0</v>
      </c>
      <c r="P12">
        <v>41.330849855986934</v>
      </c>
      <c r="Q12">
        <v>1.7909938170347004</v>
      </c>
      <c r="R12">
        <v>6.9220354531249999</v>
      </c>
      <c r="S12">
        <v>4.3099481070234118</v>
      </c>
      <c r="T12">
        <v>0</v>
      </c>
      <c r="U12">
        <v>24.850036205704406</v>
      </c>
      <c r="V12">
        <v>3.3899209224652087</v>
      </c>
      <c r="W12">
        <v>12.781471831533477</v>
      </c>
      <c r="X12">
        <v>43.769266357728704</v>
      </c>
      <c r="Y12">
        <v>0</v>
      </c>
      <c r="Z12">
        <v>1.9346770227272727</v>
      </c>
      <c r="AA12">
        <v>0</v>
      </c>
      <c r="AB12">
        <v>0</v>
      </c>
      <c r="AC12">
        <v>0</v>
      </c>
      <c r="AD12">
        <v>0</v>
      </c>
      <c r="AE12">
        <v>4.8885702883865942</v>
      </c>
      <c r="AF12">
        <v>2.6326575000000001</v>
      </c>
      <c r="AG12">
        <v>12.610611785200001</v>
      </c>
      <c r="AH12">
        <v>0</v>
      </c>
      <c r="AI12">
        <v>0</v>
      </c>
      <c r="AJ12">
        <v>0</v>
      </c>
      <c r="AK12">
        <v>15.999256903388495</v>
      </c>
      <c r="AL12">
        <v>0</v>
      </c>
      <c r="AM12">
        <v>4.6890834403600898</v>
      </c>
      <c r="AN12">
        <v>0.64745500000000011</v>
      </c>
      <c r="AO12">
        <v>0</v>
      </c>
      <c r="AP12">
        <v>0</v>
      </c>
      <c r="AQ12">
        <v>0</v>
      </c>
      <c r="AR12">
        <v>10.1532099</v>
      </c>
      <c r="AS12">
        <v>9.6577576940975334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470.10491374203934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4.9500141919832394</v>
      </c>
      <c r="L13">
        <v>205.96734859472215</v>
      </c>
      <c r="M13">
        <v>27.301227517985613</v>
      </c>
      <c r="N13">
        <v>29.528521352586743</v>
      </c>
      <c r="O13">
        <v>0</v>
      </c>
      <c r="P13">
        <v>41.330849855986934</v>
      </c>
      <c r="Q13">
        <v>1.7909938170347004</v>
      </c>
      <c r="R13">
        <v>6.9220354531249999</v>
      </c>
      <c r="S13">
        <v>4.3099481070234118</v>
      </c>
      <c r="T13">
        <v>0</v>
      </c>
      <c r="U13">
        <v>24.850036205704406</v>
      </c>
      <c r="V13">
        <v>3.3899209224652087</v>
      </c>
      <c r="W13">
        <v>12.781471831533477</v>
      </c>
      <c r="X13">
        <v>43.769266357728704</v>
      </c>
      <c r="Y13">
        <v>0</v>
      </c>
      <c r="Z13">
        <v>1.9346770227272727</v>
      </c>
      <c r="AA13">
        <v>0</v>
      </c>
      <c r="AB13">
        <v>0</v>
      </c>
      <c r="AC13">
        <v>0</v>
      </c>
      <c r="AD13">
        <v>0</v>
      </c>
      <c r="AE13">
        <v>4.8885702883865942</v>
      </c>
      <c r="AF13">
        <v>2.6326575000000001</v>
      </c>
      <c r="AG13">
        <v>12.610611785200001</v>
      </c>
      <c r="AH13">
        <v>0</v>
      </c>
      <c r="AI13">
        <v>0</v>
      </c>
      <c r="AJ13">
        <v>0</v>
      </c>
      <c r="AK13">
        <v>15.999256903388495</v>
      </c>
      <c r="AL13">
        <v>0</v>
      </c>
      <c r="AM13">
        <v>4.6890834403600898</v>
      </c>
      <c r="AN13">
        <v>0.64745500000000011</v>
      </c>
      <c r="AO13">
        <v>0</v>
      </c>
      <c r="AP13">
        <v>0</v>
      </c>
      <c r="AQ13">
        <v>0</v>
      </c>
      <c r="AR13">
        <v>12.1183473</v>
      </c>
      <c r="AS13">
        <v>9.6577576940975334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472.07005114203935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4.9500141919832394</v>
      </c>
      <c r="L14">
        <v>205.96734859472215</v>
      </c>
      <c r="M14">
        <v>27.301227517985613</v>
      </c>
      <c r="N14">
        <v>29.528521352586743</v>
      </c>
      <c r="O14">
        <v>0</v>
      </c>
      <c r="P14">
        <v>41.330849855986934</v>
      </c>
      <c r="Q14">
        <v>1.7909938170347004</v>
      </c>
      <c r="R14">
        <v>6.9220354531249999</v>
      </c>
      <c r="S14">
        <v>4.3099481070234118</v>
      </c>
      <c r="T14">
        <v>0</v>
      </c>
      <c r="U14">
        <v>24.850036205704406</v>
      </c>
      <c r="V14">
        <v>3.3899209224652087</v>
      </c>
      <c r="W14">
        <v>12.781471831533477</v>
      </c>
      <c r="X14">
        <v>43.769266357728704</v>
      </c>
      <c r="Y14">
        <v>0</v>
      </c>
      <c r="Z14">
        <v>1.9346770227272727</v>
      </c>
      <c r="AA14">
        <v>0</v>
      </c>
      <c r="AB14">
        <v>0</v>
      </c>
      <c r="AC14">
        <v>0</v>
      </c>
      <c r="AD14">
        <v>0</v>
      </c>
      <c r="AE14">
        <v>4.8885702883865942</v>
      </c>
      <c r="AF14">
        <v>2.6326575000000001</v>
      </c>
      <c r="AG14">
        <v>12.610611785200001</v>
      </c>
      <c r="AH14">
        <v>0</v>
      </c>
      <c r="AI14">
        <v>0</v>
      </c>
      <c r="AJ14">
        <v>0</v>
      </c>
      <c r="AK14">
        <v>15.999256903388495</v>
      </c>
      <c r="AL14">
        <v>0</v>
      </c>
      <c r="AM14">
        <v>4.6890834403600898</v>
      </c>
      <c r="AN14">
        <v>0.64745500000000011</v>
      </c>
      <c r="AO14">
        <v>0</v>
      </c>
      <c r="AP14">
        <v>0</v>
      </c>
      <c r="AQ14">
        <v>0</v>
      </c>
      <c r="AR14">
        <v>12.1183473</v>
      </c>
      <c r="AS14">
        <v>9.6577576940975334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472.07005114203935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4.9500141919832394</v>
      </c>
      <c r="L15">
        <v>205.96734859472215</v>
      </c>
      <c r="M15">
        <v>24.331227393113885</v>
      </c>
      <c r="N15">
        <v>29.528521352586743</v>
      </c>
      <c r="O15">
        <v>0</v>
      </c>
      <c r="P15">
        <v>41.330849855986934</v>
      </c>
      <c r="Q15">
        <v>1.7909938170347004</v>
      </c>
      <c r="R15">
        <v>6.9220354531249999</v>
      </c>
      <c r="S15">
        <v>4.3099481070234118</v>
      </c>
      <c r="T15">
        <v>0</v>
      </c>
      <c r="U15">
        <v>24.850036205704406</v>
      </c>
      <c r="V15">
        <v>3.3899209224652087</v>
      </c>
      <c r="W15">
        <v>12.781471831533477</v>
      </c>
      <c r="X15">
        <v>43.769266357728704</v>
      </c>
      <c r="Y15">
        <v>0</v>
      </c>
      <c r="Z15">
        <v>1.9346770227272727</v>
      </c>
      <c r="AA15">
        <v>0</v>
      </c>
      <c r="AB15">
        <v>0</v>
      </c>
      <c r="AC15">
        <v>0</v>
      </c>
      <c r="AD15">
        <v>0</v>
      </c>
      <c r="AE15">
        <v>4.8885702883865942</v>
      </c>
      <c r="AF15">
        <v>2.6326575000000001</v>
      </c>
      <c r="AG15">
        <v>12.610611785200001</v>
      </c>
      <c r="AH15">
        <v>6.9395187539598737</v>
      </c>
      <c r="AI15">
        <v>0</v>
      </c>
      <c r="AJ15">
        <v>0</v>
      </c>
      <c r="AK15">
        <v>15.999256903388495</v>
      </c>
      <c r="AL15">
        <v>0</v>
      </c>
      <c r="AM15">
        <v>4.6890834403600898</v>
      </c>
      <c r="AN15">
        <v>0.64745500000000011</v>
      </c>
      <c r="AO15">
        <v>0</v>
      </c>
      <c r="AP15">
        <v>0</v>
      </c>
      <c r="AQ15">
        <v>0</v>
      </c>
      <c r="AR15">
        <v>10.1532099</v>
      </c>
      <c r="AS15">
        <v>9.1788606386410958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473.59553531567104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4.9500141919832394</v>
      </c>
      <c r="L16">
        <v>205.96734859472215</v>
      </c>
      <c r="M16">
        <v>24.331227393113885</v>
      </c>
      <c r="N16">
        <v>29.528521352586743</v>
      </c>
      <c r="O16">
        <v>0</v>
      </c>
      <c r="P16">
        <v>41.330849855986934</v>
      </c>
      <c r="Q16">
        <v>1.7909938170347004</v>
      </c>
      <c r="R16">
        <v>6.9220354531249999</v>
      </c>
      <c r="S16">
        <v>4.3099481070234118</v>
      </c>
      <c r="T16">
        <v>0</v>
      </c>
      <c r="U16">
        <v>24.850036205704406</v>
      </c>
      <c r="V16">
        <v>3.3899209224652087</v>
      </c>
      <c r="W16">
        <v>12.781471831533477</v>
      </c>
      <c r="X16">
        <v>43.769266357728704</v>
      </c>
      <c r="Y16">
        <v>0</v>
      </c>
      <c r="Z16">
        <v>1.9346770227272727</v>
      </c>
      <c r="AA16">
        <v>0</v>
      </c>
      <c r="AB16">
        <v>0</v>
      </c>
      <c r="AC16">
        <v>2.8713323540914089</v>
      </c>
      <c r="AD16">
        <v>0</v>
      </c>
      <c r="AE16">
        <v>4.8885702883865942</v>
      </c>
      <c r="AF16">
        <v>2.6326575000000001</v>
      </c>
      <c r="AG16">
        <v>12.610611785200001</v>
      </c>
      <c r="AH16">
        <v>13.879037814720169</v>
      </c>
      <c r="AI16">
        <v>0</v>
      </c>
      <c r="AJ16">
        <v>0</v>
      </c>
      <c r="AK16">
        <v>15.999256903388495</v>
      </c>
      <c r="AL16">
        <v>0</v>
      </c>
      <c r="AM16">
        <v>4.6890834403600898</v>
      </c>
      <c r="AN16">
        <v>0.64745500000000011</v>
      </c>
      <c r="AO16">
        <v>0</v>
      </c>
      <c r="AP16">
        <v>0</v>
      </c>
      <c r="AQ16">
        <v>0</v>
      </c>
      <c r="AR16">
        <v>10.1532099</v>
      </c>
      <c r="AS16">
        <v>9.1788606386410958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483.40638673052274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4.9500141919832394</v>
      </c>
      <c r="L17">
        <v>205.96734859472215</v>
      </c>
      <c r="M17">
        <v>24.331227393113885</v>
      </c>
      <c r="N17">
        <v>29.528521352586743</v>
      </c>
      <c r="O17">
        <v>0</v>
      </c>
      <c r="P17">
        <v>41.330849855986934</v>
      </c>
      <c r="Q17">
        <v>1.7909938170347004</v>
      </c>
      <c r="R17">
        <v>6.9220354531249999</v>
      </c>
      <c r="S17">
        <v>4.3099481070234118</v>
      </c>
      <c r="T17">
        <v>0</v>
      </c>
      <c r="U17">
        <v>24.850036205704406</v>
      </c>
      <c r="V17">
        <v>3.3899209224652087</v>
      </c>
      <c r="W17">
        <v>12.781471831533477</v>
      </c>
      <c r="X17">
        <v>43.769266357728704</v>
      </c>
      <c r="Y17">
        <v>0</v>
      </c>
      <c r="Z17">
        <v>3.8693537386363634</v>
      </c>
      <c r="AA17">
        <v>0</v>
      </c>
      <c r="AB17">
        <v>0</v>
      </c>
      <c r="AC17">
        <v>2.8713323540914089</v>
      </c>
      <c r="AD17">
        <v>0</v>
      </c>
      <c r="AE17">
        <v>4.8885702883865942</v>
      </c>
      <c r="AF17">
        <v>2.6326575000000001</v>
      </c>
      <c r="AG17">
        <v>12.610611785200001</v>
      </c>
      <c r="AH17">
        <v>13.879037814720169</v>
      </c>
      <c r="AI17">
        <v>0</v>
      </c>
      <c r="AJ17">
        <v>0</v>
      </c>
      <c r="AK17">
        <v>15.999256903388495</v>
      </c>
      <c r="AL17">
        <v>0</v>
      </c>
      <c r="AM17">
        <v>4.6890834403600898</v>
      </c>
      <c r="AN17">
        <v>0.64745500000000011</v>
      </c>
      <c r="AO17">
        <v>0</v>
      </c>
      <c r="AP17">
        <v>0</v>
      </c>
      <c r="AQ17">
        <v>0</v>
      </c>
      <c r="AR17">
        <v>10.1532099</v>
      </c>
      <c r="AS17">
        <v>9.1788606386410958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485.34106344643186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4.9500141919832394</v>
      </c>
      <c r="L18">
        <v>205.96734859472215</v>
      </c>
      <c r="M18">
        <v>24.331227393113885</v>
      </c>
      <c r="N18">
        <v>29.528521352586743</v>
      </c>
      <c r="O18">
        <v>0</v>
      </c>
      <c r="P18">
        <v>41.330849855986934</v>
      </c>
      <c r="Q18">
        <v>1.7909938170347004</v>
      </c>
      <c r="R18">
        <v>6.9220354531249999</v>
      </c>
      <c r="S18">
        <v>4.3099481070234118</v>
      </c>
      <c r="T18">
        <v>0</v>
      </c>
      <c r="U18">
        <v>24.850036205704406</v>
      </c>
      <c r="V18">
        <v>3.3899209224652087</v>
      </c>
      <c r="W18">
        <v>12.781471831533477</v>
      </c>
      <c r="X18">
        <v>43.769266357728704</v>
      </c>
      <c r="Y18">
        <v>0</v>
      </c>
      <c r="Z18">
        <v>3.8693537386363634</v>
      </c>
      <c r="AA18">
        <v>0</v>
      </c>
      <c r="AB18">
        <v>3.9075697381845451</v>
      </c>
      <c r="AC18">
        <v>2.8713323540914089</v>
      </c>
      <c r="AD18">
        <v>0</v>
      </c>
      <c r="AE18">
        <v>4.8885702883865942</v>
      </c>
      <c r="AF18">
        <v>2.6326575000000001</v>
      </c>
      <c r="AG18">
        <v>12.610611785200001</v>
      </c>
      <c r="AH18">
        <v>13.879037814720169</v>
      </c>
      <c r="AI18">
        <v>0</v>
      </c>
      <c r="AJ18">
        <v>0</v>
      </c>
      <c r="AK18">
        <v>15.999256903388495</v>
      </c>
      <c r="AL18">
        <v>0</v>
      </c>
      <c r="AM18">
        <v>4.6890834403600898</v>
      </c>
      <c r="AN18">
        <v>0.64745500000000011</v>
      </c>
      <c r="AO18">
        <v>0</v>
      </c>
      <c r="AP18">
        <v>0</v>
      </c>
      <c r="AQ18">
        <v>0</v>
      </c>
      <c r="AR18">
        <v>10.1532099</v>
      </c>
      <c r="AS18">
        <v>9.1788606386410958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489.24863318461638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4.9500141919832394</v>
      </c>
      <c r="L19">
        <v>205.96734859472215</v>
      </c>
      <c r="M19">
        <v>24.331227393113885</v>
      </c>
      <c r="N19">
        <v>29.528521352586743</v>
      </c>
      <c r="O19">
        <v>0</v>
      </c>
      <c r="P19">
        <v>41.330849855986934</v>
      </c>
      <c r="Q19">
        <v>1.7909938170347004</v>
      </c>
      <c r="R19">
        <v>6.9220354531249999</v>
      </c>
      <c r="S19">
        <v>4.3099481070234118</v>
      </c>
      <c r="T19">
        <v>0</v>
      </c>
      <c r="U19">
        <v>24.850036205704406</v>
      </c>
      <c r="V19">
        <v>3.3899209224652087</v>
      </c>
      <c r="W19">
        <v>12.781471831533477</v>
      </c>
      <c r="X19">
        <v>43.769266357728704</v>
      </c>
      <c r="Y19">
        <v>0</v>
      </c>
      <c r="Z19">
        <v>3.8693537386363634</v>
      </c>
      <c r="AA19">
        <v>0</v>
      </c>
      <c r="AB19">
        <v>3.9075697381845451</v>
      </c>
      <c r="AC19">
        <v>5.7426650149992149</v>
      </c>
      <c r="AD19">
        <v>0</v>
      </c>
      <c r="AE19">
        <v>4.8885702883865942</v>
      </c>
      <c r="AF19">
        <v>2.6326575000000001</v>
      </c>
      <c r="AG19">
        <v>12.610611785200001</v>
      </c>
      <c r="AH19">
        <v>13.879037814720169</v>
      </c>
      <c r="AI19">
        <v>0</v>
      </c>
      <c r="AJ19">
        <v>0</v>
      </c>
      <c r="AK19">
        <v>15.999256903388495</v>
      </c>
      <c r="AL19">
        <v>0</v>
      </c>
      <c r="AM19">
        <v>4.6890834403600898</v>
      </c>
      <c r="AN19">
        <v>0.64745500000000011</v>
      </c>
      <c r="AO19">
        <v>0</v>
      </c>
      <c r="AP19">
        <v>0</v>
      </c>
      <c r="AQ19">
        <v>0</v>
      </c>
      <c r="AR19">
        <v>10.1532099</v>
      </c>
      <c r="AS19">
        <v>9.1788606386410958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492.11996584552418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4.9500141919832394</v>
      </c>
      <c r="L20">
        <v>205.96734859472215</v>
      </c>
      <c r="M20">
        <v>24.331227393113885</v>
      </c>
      <c r="N20">
        <v>29.528521352586743</v>
      </c>
      <c r="O20">
        <v>0</v>
      </c>
      <c r="P20">
        <v>41.330849855986934</v>
      </c>
      <c r="Q20">
        <v>1.7891346856435646</v>
      </c>
      <c r="R20">
        <v>6.9220354531249999</v>
      </c>
      <c r="S20">
        <v>4.3097408220732332</v>
      </c>
      <c r="T20">
        <v>0</v>
      </c>
      <c r="U20">
        <v>24.850036205704406</v>
      </c>
      <c r="V20">
        <v>3.3899209224652087</v>
      </c>
      <c r="W20">
        <v>12.781471831533477</v>
      </c>
      <c r="X20">
        <v>43.769266357728704</v>
      </c>
      <c r="Y20">
        <v>0</v>
      </c>
      <c r="Z20">
        <v>3.8693537386363634</v>
      </c>
      <c r="AA20">
        <v>4.1674373151898729</v>
      </c>
      <c r="AB20">
        <v>3.9075697381845451</v>
      </c>
      <c r="AC20">
        <v>5.7426650149992149</v>
      </c>
      <c r="AD20">
        <v>0</v>
      </c>
      <c r="AE20">
        <v>4.8885702883865942</v>
      </c>
      <c r="AF20">
        <v>2.6326575000000001</v>
      </c>
      <c r="AG20">
        <v>12.610611785200001</v>
      </c>
      <c r="AH20">
        <v>13.879037814720169</v>
      </c>
      <c r="AI20">
        <v>0</v>
      </c>
      <c r="AJ20">
        <v>0</v>
      </c>
      <c r="AK20">
        <v>15.999256903388495</v>
      </c>
      <c r="AL20">
        <v>0</v>
      </c>
      <c r="AM20">
        <v>4.6890834403600898</v>
      </c>
      <c r="AN20">
        <v>0.64745500000000011</v>
      </c>
      <c r="AO20">
        <v>0</v>
      </c>
      <c r="AP20">
        <v>0</v>
      </c>
      <c r="AQ20">
        <v>0</v>
      </c>
      <c r="AR20">
        <v>10.1532099</v>
      </c>
      <c r="AS20">
        <v>9.1788606386410958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496.28533674437278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4.9500141919832394</v>
      </c>
      <c r="L21">
        <v>205.96825412163597</v>
      </c>
      <c r="M21">
        <v>24.331227393113885</v>
      </c>
      <c r="N21">
        <v>29.528521352586743</v>
      </c>
      <c r="O21">
        <v>0</v>
      </c>
      <c r="P21">
        <v>41.330849855986934</v>
      </c>
      <c r="Q21">
        <v>1.7891346856435646</v>
      </c>
      <c r="R21">
        <v>6.9220354531249999</v>
      </c>
      <c r="S21">
        <v>4.3097408220732332</v>
      </c>
      <c r="T21">
        <v>0</v>
      </c>
      <c r="U21">
        <v>24.850036205704406</v>
      </c>
      <c r="V21">
        <v>3.3899209224652087</v>
      </c>
      <c r="W21">
        <v>12.781471831533477</v>
      </c>
      <c r="X21">
        <v>43.769266357728704</v>
      </c>
      <c r="Y21">
        <v>0</v>
      </c>
      <c r="Z21">
        <v>3.8693537386363634</v>
      </c>
      <c r="AA21">
        <v>4.1674373151898729</v>
      </c>
      <c r="AB21">
        <v>7.815139169542384</v>
      </c>
      <c r="AC21">
        <v>5.7426650149992149</v>
      </c>
      <c r="AD21">
        <v>0</v>
      </c>
      <c r="AE21">
        <v>4.8885702883865942</v>
      </c>
      <c r="AF21">
        <v>2.6326575000000001</v>
      </c>
      <c r="AG21">
        <v>12.610611785200001</v>
      </c>
      <c r="AH21">
        <v>13.879037814720169</v>
      </c>
      <c r="AI21">
        <v>0</v>
      </c>
      <c r="AJ21">
        <v>0</v>
      </c>
      <c r="AK21">
        <v>15.999256903388495</v>
      </c>
      <c r="AL21">
        <v>0</v>
      </c>
      <c r="AM21">
        <v>4.6890834403600898</v>
      </c>
      <c r="AN21">
        <v>0.64745500000000011</v>
      </c>
      <c r="AO21">
        <v>0</v>
      </c>
      <c r="AP21">
        <v>0</v>
      </c>
      <c r="AQ21">
        <v>0</v>
      </c>
      <c r="AR21">
        <v>10.1532099</v>
      </c>
      <c r="AS21">
        <v>9.1788606386410958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500.19381170264444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4.9500141919832394</v>
      </c>
      <c r="L22">
        <v>205.96825412163597</v>
      </c>
      <c r="M22">
        <v>24.331227393113885</v>
      </c>
      <c r="N22">
        <v>29.528521352586743</v>
      </c>
      <c r="O22">
        <v>0</v>
      </c>
      <c r="P22">
        <v>41.330849855986934</v>
      </c>
      <c r="Q22">
        <v>1.7891346856435646</v>
      </c>
      <c r="R22">
        <v>6.9220354531249999</v>
      </c>
      <c r="S22">
        <v>4.3097408220732332</v>
      </c>
      <c r="T22">
        <v>0</v>
      </c>
      <c r="U22">
        <v>24.850036205704406</v>
      </c>
      <c r="V22">
        <v>3.3899209224652087</v>
      </c>
      <c r="W22">
        <v>12.781471831533477</v>
      </c>
      <c r="X22">
        <v>43.769266357728704</v>
      </c>
      <c r="Y22">
        <v>0</v>
      </c>
      <c r="Z22">
        <v>3.8693537386363634</v>
      </c>
      <c r="AA22">
        <v>8.3348746303797459</v>
      </c>
      <c r="AB22">
        <v>7.815139169542384</v>
      </c>
      <c r="AC22">
        <v>5.7426650149992149</v>
      </c>
      <c r="AD22">
        <v>0</v>
      </c>
      <c r="AE22">
        <v>4.8885702883865942</v>
      </c>
      <c r="AF22">
        <v>2.6326575000000001</v>
      </c>
      <c r="AG22">
        <v>12.610611785200001</v>
      </c>
      <c r="AH22">
        <v>13.879037814720169</v>
      </c>
      <c r="AI22">
        <v>0</v>
      </c>
      <c r="AJ22">
        <v>0</v>
      </c>
      <c r="AK22">
        <v>15.999256903388495</v>
      </c>
      <c r="AL22">
        <v>0</v>
      </c>
      <c r="AM22">
        <v>4.6890834403600898</v>
      </c>
      <c r="AN22">
        <v>0.64745500000000011</v>
      </c>
      <c r="AO22">
        <v>0</v>
      </c>
      <c r="AP22">
        <v>0</v>
      </c>
      <c r="AQ22">
        <v>0</v>
      </c>
      <c r="AR22">
        <v>10.1532099</v>
      </c>
      <c r="AS22">
        <v>9.1788606386410958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504.36124901783433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4.950012235003328</v>
      </c>
      <c r="L23">
        <v>205.96825412163597</v>
      </c>
      <c r="M23">
        <v>24.331227393113885</v>
      </c>
      <c r="N23">
        <v>29.528521352586743</v>
      </c>
      <c r="O23">
        <v>0</v>
      </c>
      <c r="P23">
        <v>41.330849855986934</v>
      </c>
      <c r="Q23">
        <v>1.7891346856435646</v>
      </c>
      <c r="R23">
        <v>6.9220354531249999</v>
      </c>
      <c r="S23">
        <v>4.3097408220732332</v>
      </c>
      <c r="T23">
        <v>0</v>
      </c>
      <c r="U23">
        <v>24.850036205704406</v>
      </c>
      <c r="V23">
        <v>4.662919632653062</v>
      </c>
      <c r="W23">
        <v>13.611159733994588</v>
      </c>
      <c r="X23">
        <v>43.769266357728704</v>
      </c>
      <c r="Y23">
        <v>0</v>
      </c>
      <c r="Z23">
        <v>3.8693537386363634</v>
      </c>
      <c r="AA23">
        <v>8.3348746303797459</v>
      </c>
      <c r="AB23">
        <v>7.815139169542384</v>
      </c>
      <c r="AC23">
        <v>5.7426650149992149</v>
      </c>
      <c r="AD23">
        <v>0</v>
      </c>
      <c r="AE23">
        <v>4.8885702883865942</v>
      </c>
      <c r="AF23">
        <v>2.6326575000000001</v>
      </c>
      <c r="AG23">
        <v>12.610611785200001</v>
      </c>
      <c r="AH23">
        <v>13.879037814720169</v>
      </c>
      <c r="AI23">
        <v>0</v>
      </c>
      <c r="AJ23">
        <v>0</v>
      </c>
      <c r="AK23">
        <v>15.999256903388495</v>
      </c>
      <c r="AL23">
        <v>0</v>
      </c>
      <c r="AM23">
        <v>4.6890834403600898</v>
      </c>
      <c r="AN23">
        <v>0.64745500000000011</v>
      </c>
      <c r="AO23">
        <v>0</v>
      </c>
      <c r="AP23">
        <v>0</v>
      </c>
      <c r="AQ23">
        <v>3.5328087899999989</v>
      </c>
      <c r="AR23">
        <v>12.1183473</v>
      </c>
      <c r="AS23">
        <v>9.1788606386410958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511.96187986350344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4.9500112049451506</v>
      </c>
      <c r="L24">
        <v>205.96825412163597</v>
      </c>
      <c r="M24">
        <v>24.331227393113885</v>
      </c>
      <c r="N24">
        <v>29.528521352586743</v>
      </c>
      <c r="O24">
        <v>0</v>
      </c>
      <c r="P24">
        <v>41.330849855986934</v>
      </c>
      <c r="Q24">
        <v>1.7891346856435646</v>
      </c>
      <c r="R24">
        <v>6.9220354531249999</v>
      </c>
      <c r="S24">
        <v>4.3097408220732332</v>
      </c>
      <c r="T24">
        <v>0</v>
      </c>
      <c r="U24">
        <v>24.850036205704406</v>
      </c>
      <c r="V24">
        <v>5.3399502827586209</v>
      </c>
      <c r="W24">
        <v>13.76629056818182</v>
      </c>
      <c r="X24">
        <v>43.769266357728704</v>
      </c>
      <c r="Y24">
        <v>0</v>
      </c>
      <c r="Z24">
        <v>1.9346770227272727</v>
      </c>
      <c r="AA24">
        <v>10.253386218987341</v>
      </c>
      <c r="AB24">
        <v>7.815139169542384</v>
      </c>
      <c r="AC24">
        <v>5.7426650149992149</v>
      </c>
      <c r="AD24">
        <v>0</v>
      </c>
      <c r="AE24">
        <v>4.8885702883865942</v>
      </c>
      <c r="AF24">
        <v>2.6326575000000001</v>
      </c>
      <c r="AG24">
        <v>12.610611785200001</v>
      </c>
      <c r="AH24">
        <v>18.458558133959876</v>
      </c>
      <c r="AI24">
        <v>0</v>
      </c>
      <c r="AJ24">
        <v>0</v>
      </c>
      <c r="AK24">
        <v>15.999256903388495</v>
      </c>
      <c r="AL24">
        <v>0</v>
      </c>
      <c r="AM24">
        <v>4.6890834403600898</v>
      </c>
      <c r="AN24">
        <v>0.64745500000000011</v>
      </c>
      <c r="AO24">
        <v>0</v>
      </c>
      <c r="AP24">
        <v>0</v>
      </c>
      <c r="AQ24">
        <v>3.5328087899999989</v>
      </c>
      <c r="AR24">
        <v>12.1183473</v>
      </c>
      <c r="AS24">
        <v>9.1788606386410958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517.35739550967617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4.9500105394615623</v>
      </c>
      <c r="L25">
        <v>205.96825412163597</v>
      </c>
      <c r="M25">
        <v>24.331227393113885</v>
      </c>
      <c r="N25">
        <v>29.528521352586743</v>
      </c>
      <c r="O25">
        <v>0</v>
      </c>
      <c r="P25">
        <v>41.330849855986934</v>
      </c>
      <c r="Q25">
        <v>1.7891346856435646</v>
      </c>
      <c r="R25">
        <v>6.9220354531249999</v>
      </c>
      <c r="S25">
        <v>4.3097408220732332</v>
      </c>
      <c r="T25">
        <v>0</v>
      </c>
      <c r="U25">
        <v>24.850036205704406</v>
      </c>
      <c r="V25">
        <v>6.1487454613466337</v>
      </c>
      <c r="W25">
        <v>13.76629056818182</v>
      </c>
      <c r="X25">
        <v>43.769266357728704</v>
      </c>
      <c r="Y25">
        <v>0</v>
      </c>
      <c r="Z25">
        <v>1.9346770227272727</v>
      </c>
      <c r="AA25">
        <v>12.50231194556962</v>
      </c>
      <c r="AB25">
        <v>7.815139169542384</v>
      </c>
      <c r="AC25">
        <v>5.7426650149992149</v>
      </c>
      <c r="AD25">
        <v>0</v>
      </c>
      <c r="AE25">
        <v>4.8885702883865942</v>
      </c>
      <c r="AF25">
        <v>2.6326575000000001</v>
      </c>
      <c r="AG25">
        <v>12.610611785200001</v>
      </c>
      <c r="AH25">
        <v>20.818556568680041</v>
      </c>
      <c r="AI25">
        <v>0</v>
      </c>
      <c r="AJ25">
        <v>0</v>
      </c>
      <c r="AK25">
        <v>15.999256903388495</v>
      </c>
      <c r="AL25">
        <v>0</v>
      </c>
      <c r="AM25">
        <v>4.6890834403600898</v>
      </c>
      <c r="AN25">
        <v>0.64745500000000011</v>
      </c>
      <c r="AO25">
        <v>0</v>
      </c>
      <c r="AP25">
        <v>0</v>
      </c>
      <c r="AQ25">
        <v>3.5328087899999989</v>
      </c>
      <c r="AR25">
        <v>10.1532099</v>
      </c>
      <c r="AS25">
        <v>9.1788606386410958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520.80997678408301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4.9500099485950608</v>
      </c>
      <c r="L26">
        <v>205.96825412163597</v>
      </c>
      <c r="M26">
        <v>24.331227393113885</v>
      </c>
      <c r="N26">
        <v>29.528521352586743</v>
      </c>
      <c r="O26">
        <v>0</v>
      </c>
      <c r="P26">
        <v>41.330849855986934</v>
      </c>
      <c r="Q26">
        <v>1.7891346856435646</v>
      </c>
      <c r="R26">
        <v>6.9220354531249999</v>
      </c>
      <c r="S26">
        <v>4.3097408220732332</v>
      </c>
      <c r="T26">
        <v>0</v>
      </c>
      <c r="U26">
        <v>24.850036205704406</v>
      </c>
      <c r="V26">
        <v>6.1487454613466337</v>
      </c>
      <c r="W26">
        <v>13.76629056818182</v>
      </c>
      <c r="X26">
        <v>43.769266357728704</v>
      </c>
      <c r="Y26">
        <v>0</v>
      </c>
      <c r="Z26">
        <v>1.9346770227272727</v>
      </c>
      <c r="AA26">
        <v>12.50231194556962</v>
      </c>
      <c r="AB26">
        <v>7.815139169542384</v>
      </c>
      <c r="AC26">
        <v>5.7426650149992149</v>
      </c>
      <c r="AD26">
        <v>2.7042830979560937</v>
      </c>
      <c r="AE26">
        <v>4.8885702883865942</v>
      </c>
      <c r="AF26">
        <v>5.2653150000000002</v>
      </c>
      <c r="AG26">
        <v>12.610611785200001</v>
      </c>
      <c r="AH26">
        <v>27.758075322639915</v>
      </c>
      <c r="AI26">
        <v>0</v>
      </c>
      <c r="AJ26">
        <v>0</v>
      </c>
      <c r="AK26">
        <v>15.999256903388495</v>
      </c>
      <c r="AL26">
        <v>0</v>
      </c>
      <c r="AM26">
        <v>4.6890834403600898</v>
      </c>
      <c r="AN26">
        <v>0.64745500000000011</v>
      </c>
      <c r="AO26">
        <v>0</v>
      </c>
      <c r="AP26">
        <v>0</v>
      </c>
      <c r="AQ26">
        <v>10.598426369999997</v>
      </c>
      <c r="AR26">
        <v>10.1532099</v>
      </c>
      <c r="AS26">
        <v>9.1788606386410958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540.15205312513251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4.9500099485950608</v>
      </c>
      <c r="L27">
        <v>205.96825412163597</v>
      </c>
      <c r="M27">
        <v>24.331227393113885</v>
      </c>
      <c r="N27">
        <v>29.528521352586743</v>
      </c>
      <c r="O27">
        <v>0</v>
      </c>
      <c r="P27">
        <v>41.330849855986934</v>
      </c>
      <c r="Q27">
        <v>1.7891346856435646</v>
      </c>
      <c r="R27">
        <v>6.9220354531249999</v>
      </c>
      <c r="S27">
        <v>4.3097408220732332</v>
      </c>
      <c r="T27">
        <v>0</v>
      </c>
      <c r="U27">
        <v>24.850036205704406</v>
      </c>
      <c r="V27">
        <v>6.1487454613466337</v>
      </c>
      <c r="W27">
        <v>13.76629056818182</v>
      </c>
      <c r="X27">
        <v>43.769266357728704</v>
      </c>
      <c r="Y27">
        <v>0</v>
      </c>
      <c r="Z27">
        <v>1.9346770227272727</v>
      </c>
      <c r="AA27">
        <v>12.50231194556962</v>
      </c>
      <c r="AB27">
        <v>7.815139169542384</v>
      </c>
      <c r="AC27">
        <v>5.7426650149992149</v>
      </c>
      <c r="AD27">
        <v>5.4085665027252086</v>
      </c>
      <c r="AE27">
        <v>9.7771405767731885</v>
      </c>
      <c r="AF27">
        <v>7.8979724999999998</v>
      </c>
      <c r="AG27">
        <v>12.610611785200001</v>
      </c>
      <c r="AH27">
        <v>27.758075322639915</v>
      </c>
      <c r="AI27">
        <v>0</v>
      </c>
      <c r="AJ27">
        <v>0</v>
      </c>
      <c r="AK27">
        <v>15.999256903388495</v>
      </c>
      <c r="AL27">
        <v>0</v>
      </c>
      <c r="AM27">
        <v>4.6890834403600898</v>
      </c>
      <c r="AN27">
        <v>0.64745500000000011</v>
      </c>
      <c r="AO27">
        <v>0</v>
      </c>
      <c r="AP27">
        <v>0</v>
      </c>
      <c r="AQ27">
        <v>10.598426369999997</v>
      </c>
      <c r="AR27">
        <v>10.1532099</v>
      </c>
      <c r="AS27">
        <v>9.1788606386410958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550.37756431828825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4.9500095901639334</v>
      </c>
      <c r="L28">
        <v>205.96825412163597</v>
      </c>
      <c r="M28">
        <v>24.331227393113885</v>
      </c>
      <c r="N28">
        <v>29.528521352586743</v>
      </c>
      <c r="O28">
        <v>0</v>
      </c>
      <c r="P28">
        <v>41.330849855986934</v>
      </c>
      <c r="Q28">
        <v>3.2413225462184876</v>
      </c>
      <c r="R28">
        <v>12.577308186829269</v>
      </c>
      <c r="S28">
        <v>7.8284035822784794</v>
      </c>
      <c r="T28">
        <v>0</v>
      </c>
      <c r="U28">
        <v>24.850036205704406</v>
      </c>
      <c r="V28">
        <v>6.1487454613466337</v>
      </c>
      <c r="W28">
        <v>13.76629056818182</v>
      </c>
      <c r="X28">
        <v>43.769266357728704</v>
      </c>
      <c r="Y28">
        <v>0</v>
      </c>
      <c r="Z28">
        <v>5.804030761363637</v>
      </c>
      <c r="AA28">
        <v>12.50231194556962</v>
      </c>
      <c r="AB28">
        <v>11.722708907726929</v>
      </c>
      <c r="AC28">
        <v>5.7426650149992149</v>
      </c>
      <c r="AD28">
        <v>8.1316618410295227</v>
      </c>
      <c r="AE28">
        <v>14.665710865159783</v>
      </c>
      <c r="AF28">
        <v>10.53063</v>
      </c>
      <c r="AG28">
        <v>12.610611785200001</v>
      </c>
      <c r="AH28">
        <v>27.758075322639915</v>
      </c>
      <c r="AI28">
        <v>0</v>
      </c>
      <c r="AJ28">
        <v>0</v>
      </c>
      <c r="AK28">
        <v>15.999256903388495</v>
      </c>
      <c r="AL28">
        <v>0</v>
      </c>
      <c r="AM28">
        <v>4.6890834403600898</v>
      </c>
      <c r="AN28">
        <v>0.64745500000000011</v>
      </c>
      <c r="AO28">
        <v>0</v>
      </c>
      <c r="AP28">
        <v>0</v>
      </c>
      <c r="AQ28">
        <v>14.131235159999996</v>
      </c>
      <c r="AR28">
        <v>10.1532099</v>
      </c>
      <c r="AS28">
        <v>9.1788606386410958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582.55774270785355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4.9500097660918563</v>
      </c>
      <c r="L29">
        <v>205.96825412163597</v>
      </c>
      <c r="M29">
        <v>24.331227393113885</v>
      </c>
      <c r="N29">
        <v>29.528521352586743</v>
      </c>
      <c r="O29">
        <v>0</v>
      </c>
      <c r="P29">
        <v>41.330849855986934</v>
      </c>
      <c r="Q29">
        <v>3.2413225462184876</v>
      </c>
      <c r="R29">
        <v>12.577308186829269</v>
      </c>
      <c r="S29">
        <v>7.8284035822784794</v>
      </c>
      <c r="T29">
        <v>0</v>
      </c>
      <c r="U29">
        <v>24.850036205704406</v>
      </c>
      <c r="V29">
        <v>6.1487454613466337</v>
      </c>
      <c r="W29">
        <v>13.76629056818182</v>
      </c>
      <c r="X29">
        <v>43.769266357728704</v>
      </c>
      <c r="Y29">
        <v>0</v>
      </c>
      <c r="Z29">
        <v>5.804030761363637</v>
      </c>
      <c r="AA29">
        <v>12.50231194556962</v>
      </c>
      <c r="AB29">
        <v>11.722708907726929</v>
      </c>
      <c r="AC29">
        <v>5.7426650149992149</v>
      </c>
      <c r="AD29">
        <v>10.842215890310369</v>
      </c>
      <c r="AE29">
        <v>14.665710865159783</v>
      </c>
      <c r="AF29">
        <v>10.53063</v>
      </c>
      <c r="AG29">
        <v>12.610611785200001</v>
      </c>
      <c r="AH29">
        <v>34.697594383400208</v>
      </c>
      <c r="AI29">
        <v>0</v>
      </c>
      <c r="AJ29">
        <v>0</v>
      </c>
      <c r="AK29">
        <v>15.999256903388495</v>
      </c>
      <c r="AL29">
        <v>0</v>
      </c>
      <c r="AM29">
        <v>4.6890834403600898</v>
      </c>
      <c r="AN29">
        <v>0.64745500000000011</v>
      </c>
      <c r="AO29">
        <v>0</v>
      </c>
      <c r="AP29">
        <v>0</v>
      </c>
      <c r="AQ29">
        <v>14.131235159999996</v>
      </c>
      <c r="AR29">
        <v>10.1532099</v>
      </c>
      <c r="AS29">
        <v>9.1788606386410958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592.20781599382258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4.9500094204622398</v>
      </c>
      <c r="L30">
        <v>205.96825412163597</v>
      </c>
      <c r="M30">
        <v>24.331227393113885</v>
      </c>
      <c r="N30">
        <v>29.528521352586743</v>
      </c>
      <c r="O30">
        <v>0</v>
      </c>
      <c r="P30">
        <v>41.330849855986934</v>
      </c>
      <c r="Q30">
        <v>3.2413225462184876</v>
      </c>
      <c r="R30">
        <v>12.577308186829269</v>
      </c>
      <c r="S30">
        <v>7.8284035822784794</v>
      </c>
      <c r="T30">
        <v>0</v>
      </c>
      <c r="U30">
        <v>24.850036205704406</v>
      </c>
      <c r="V30">
        <v>6.1487454613466337</v>
      </c>
      <c r="W30">
        <v>13.76629056818182</v>
      </c>
      <c r="X30">
        <v>43.769266357728704</v>
      </c>
      <c r="Y30">
        <v>0</v>
      </c>
      <c r="Z30">
        <v>5.804030761363637</v>
      </c>
      <c r="AA30">
        <v>12.50231194556962</v>
      </c>
      <c r="AB30">
        <v>11.722708907726929</v>
      </c>
      <c r="AC30">
        <v>5.7426650149992149</v>
      </c>
      <c r="AD30">
        <v>10.842215890310369</v>
      </c>
      <c r="AE30">
        <v>14.665710865159783</v>
      </c>
      <c r="AF30">
        <v>10.53063</v>
      </c>
      <c r="AG30">
        <v>12.610611785200001</v>
      </c>
      <c r="AH30">
        <v>34.697594383400208</v>
      </c>
      <c r="AI30">
        <v>0</v>
      </c>
      <c r="AJ30">
        <v>0</v>
      </c>
      <c r="AK30">
        <v>15.999256903388495</v>
      </c>
      <c r="AL30">
        <v>0</v>
      </c>
      <c r="AM30">
        <v>4.6890834403600898</v>
      </c>
      <c r="AN30">
        <v>0.64745500000000011</v>
      </c>
      <c r="AO30">
        <v>0</v>
      </c>
      <c r="AP30">
        <v>0</v>
      </c>
      <c r="AQ30">
        <v>14.131235159999996</v>
      </c>
      <c r="AR30">
        <v>10.1532099</v>
      </c>
      <c r="AS30">
        <v>9.1788606386410958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592.20781564819299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4.9500174591099277</v>
      </c>
      <c r="L31">
        <v>205.96825412163597</v>
      </c>
      <c r="M31">
        <v>24.331227393113885</v>
      </c>
      <c r="N31">
        <v>29.528521352586743</v>
      </c>
      <c r="O31">
        <v>0</v>
      </c>
      <c r="P31">
        <v>41.330849855986934</v>
      </c>
      <c r="Q31">
        <v>3.2413225462184876</v>
      </c>
      <c r="R31">
        <v>12.577308186829269</v>
      </c>
      <c r="S31">
        <v>7.8284035822784794</v>
      </c>
      <c r="T31">
        <v>0</v>
      </c>
      <c r="U31">
        <v>24.850036205704406</v>
      </c>
      <c r="V31">
        <v>6.1487454613466337</v>
      </c>
      <c r="W31">
        <v>13.76629056818182</v>
      </c>
      <c r="X31">
        <v>43.769266357728704</v>
      </c>
      <c r="Y31">
        <v>0</v>
      </c>
      <c r="Z31">
        <v>5.804030761363637</v>
      </c>
      <c r="AA31">
        <v>12.50231194556962</v>
      </c>
      <c r="AB31">
        <v>11.722708907726929</v>
      </c>
      <c r="AC31">
        <v>5.7426650149992149</v>
      </c>
      <c r="AD31">
        <v>10.842215890310369</v>
      </c>
      <c r="AE31">
        <v>14.665710865159783</v>
      </c>
      <c r="AF31">
        <v>10.53063</v>
      </c>
      <c r="AG31">
        <v>12.610611785200001</v>
      </c>
      <c r="AH31">
        <v>34.697594383400208</v>
      </c>
      <c r="AI31">
        <v>0</v>
      </c>
      <c r="AJ31">
        <v>0</v>
      </c>
      <c r="AK31">
        <v>15.999256903388495</v>
      </c>
      <c r="AL31">
        <v>0</v>
      </c>
      <c r="AM31">
        <v>4.6890834403600898</v>
      </c>
      <c r="AN31">
        <v>0.64745500000000011</v>
      </c>
      <c r="AO31">
        <v>0</v>
      </c>
      <c r="AP31">
        <v>0</v>
      </c>
      <c r="AQ31">
        <v>14.131235159999996</v>
      </c>
      <c r="AR31">
        <v>10.1532099</v>
      </c>
      <c r="AS31">
        <v>9.1788606386410958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592.20782368684058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4.950034808793581</v>
      </c>
      <c r="L32">
        <v>205.96825412163597</v>
      </c>
      <c r="M32">
        <v>24.331227393113885</v>
      </c>
      <c r="N32">
        <v>29.528521352586743</v>
      </c>
      <c r="O32">
        <v>0</v>
      </c>
      <c r="P32">
        <v>41.330849855986934</v>
      </c>
      <c r="Q32">
        <v>3.2413225462184876</v>
      </c>
      <c r="R32">
        <v>12.577308186829269</v>
      </c>
      <c r="S32">
        <v>7.8284035822784794</v>
      </c>
      <c r="T32">
        <v>0</v>
      </c>
      <c r="U32">
        <v>24.850036205704406</v>
      </c>
      <c r="V32">
        <v>6.1487454613466337</v>
      </c>
      <c r="W32">
        <v>13.76629056818182</v>
      </c>
      <c r="X32">
        <v>43.769266357728704</v>
      </c>
      <c r="Y32">
        <v>0</v>
      </c>
      <c r="Z32">
        <v>5.804030761363637</v>
      </c>
      <c r="AA32">
        <v>12.50231194556962</v>
      </c>
      <c r="AB32">
        <v>11.722708907726929</v>
      </c>
      <c r="AC32">
        <v>5.7426650149992149</v>
      </c>
      <c r="AD32">
        <v>10.842215890310369</v>
      </c>
      <c r="AE32">
        <v>14.665710865159783</v>
      </c>
      <c r="AF32">
        <v>10.53063</v>
      </c>
      <c r="AG32">
        <v>12.610611785200001</v>
      </c>
      <c r="AH32">
        <v>34.697594383400208</v>
      </c>
      <c r="AI32">
        <v>0</v>
      </c>
      <c r="AJ32">
        <v>0</v>
      </c>
      <c r="AK32">
        <v>15.999256903388495</v>
      </c>
      <c r="AL32">
        <v>0</v>
      </c>
      <c r="AM32">
        <v>4.6890834403600898</v>
      </c>
      <c r="AN32">
        <v>0.64745500000000011</v>
      </c>
      <c r="AO32">
        <v>0</v>
      </c>
      <c r="AP32">
        <v>0</v>
      </c>
      <c r="AQ32">
        <v>14.131235159999996</v>
      </c>
      <c r="AR32">
        <v>10.1532099</v>
      </c>
      <c r="AS32">
        <v>9.1788606386410958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592.20784103652431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4.950034808793581</v>
      </c>
      <c r="L33">
        <v>205.96825412163597</v>
      </c>
      <c r="M33">
        <v>24.331227393113885</v>
      </c>
      <c r="N33">
        <v>29.528521352586743</v>
      </c>
      <c r="O33">
        <v>0</v>
      </c>
      <c r="P33">
        <v>41.330849855986934</v>
      </c>
      <c r="Q33">
        <v>3.2413225462184876</v>
      </c>
      <c r="R33">
        <v>12.577041159109646</v>
      </c>
      <c r="S33">
        <v>7.8284035822784794</v>
      </c>
      <c r="T33">
        <v>0</v>
      </c>
      <c r="U33">
        <v>24.850036205704406</v>
      </c>
      <c r="V33">
        <v>6.1487454613466337</v>
      </c>
      <c r="W33">
        <v>13.76629056818182</v>
      </c>
      <c r="X33">
        <v>43.769266357728704</v>
      </c>
      <c r="Y33">
        <v>0</v>
      </c>
      <c r="Z33">
        <v>5.804030761363637</v>
      </c>
      <c r="AA33">
        <v>12.50231194556962</v>
      </c>
      <c r="AB33">
        <v>11.722708907726929</v>
      </c>
      <c r="AC33">
        <v>5.7426650149992149</v>
      </c>
      <c r="AD33">
        <v>8.1316618410295227</v>
      </c>
      <c r="AE33">
        <v>14.665710865159783</v>
      </c>
      <c r="AF33">
        <v>10.53063</v>
      </c>
      <c r="AG33">
        <v>12.610611785200001</v>
      </c>
      <c r="AH33">
        <v>27.758075322639915</v>
      </c>
      <c r="AI33">
        <v>0</v>
      </c>
      <c r="AJ33">
        <v>0</v>
      </c>
      <c r="AK33">
        <v>15.999256903388495</v>
      </c>
      <c r="AL33">
        <v>0</v>
      </c>
      <c r="AM33">
        <v>4.6890834403600898</v>
      </c>
      <c r="AN33">
        <v>0.64745500000000011</v>
      </c>
      <c r="AO33">
        <v>0</v>
      </c>
      <c r="AP33">
        <v>0</v>
      </c>
      <c r="AQ33">
        <v>14.131235159999996</v>
      </c>
      <c r="AR33">
        <v>12.1183473</v>
      </c>
      <c r="AS33">
        <v>9.1788606386410958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584.52263829876358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4.9499644446862927</v>
      </c>
      <c r="L34">
        <v>205.96825412163597</v>
      </c>
      <c r="M34">
        <v>24.331227393113885</v>
      </c>
      <c r="N34">
        <v>29.528521352586743</v>
      </c>
      <c r="O34">
        <v>0</v>
      </c>
      <c r="P34">
        <v>41.330849855986934</v>
      </c>
      <c r="Q34">
        <v>3.2413225462184876</v>
      </c>
      <c r="R34">
        <v>12.577041159109646</v>
      </c>
      <c r="S34">
        <v>7.8284035822784794</v>
      </c>
      <c r="T34">
        <v>0</v>
      </c>
      <c r="U34">
        <v>24.850036205704406</v>
      </c>
      <c r="V34">
        <v>6.1487454613466337</v>
      </c>
      <c r="W34">
        <v>13.76629056818182</v>
      </c>
      <c r="X34">
        <v>43.769266357728704</v>
      </c>
      <c r="Y34">
        <v>0</v>
      </c>
      <c r="Z34">
        <v>1.9346770227272727</v>
      </c>
      <c r="AA34">
        <v>12.50231194556962</v>
      </c>
      <c r="AB34">
        <v>7.815139169542384</v>
      </c>
      <c r="AC34">
        <v>5.7426650149992149</v>
      </c>
      <c r="AD34">
        <v>5.4148371472369421</v>
      </c>
      <c r="AE34">
        <v>9.7771405767731885</v>
      </c>
      <c r="AF34">
        <v>5.2653150000000002</v>
      </c>
      <c r="AG34">
        <v>12.610611785200001</v>
      </c>
      <c r="AH34">
        <v>27.758075322639915</v>
      </c>
      <c r="AI34">
        <v>0</v>
      </c>
      <c r="AJ34">
        <v>0</v>
      </c>
      <c r="AK34">
        <v>15.999256903388495</v>
      </c>
      <c r="AL34">
        <v>0</v>
      </c>
      <c r="AM34">
        <v>4.6890834403600898</v>
      </c>
      <c r="AN34">
        <v>0.64745500000000011</v>
      </c>
      <c r="AO34">
        <v>0</v>
      </c>
      <c r="AP34">
        <v>0</v>
      </c>
      <c r="AQ34">
        <v>14.131235159999996</v>
      </c>
      <c r="AR34">
        <v>12.1183473</v>
      </c>
      <c r="AS34">
        <v>9.1788606386410958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563.87493447565612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4.9500097660918563</v>
      </c>
      <c r="L35">
        <v>205.96825412163597</v>
      </c>
      <c r="M35">
        <v>24.331227393113885</v>
      </c>
      <c r="N35">
        <v>29.528521352586743</v>
      </c>
      <c r="O35">
        <v>0</v>
      </c>
      <c r="P35">
        <v>41.330849855986934</v>
      </c>
      <c r="Q35">
        <v>3.2413225462184876</v>
      </c>
      <c r="R35">
        <v>12.577041159109646</v>
      </c>
      <c r="S35">
        <v>7.8284035822784794</v>
      </c>
      <c r="T35">
        <v>0</v>
      </c>
      <c r="U35">
        <v>24.850036205704406</v>
      </c>
      <c r="V35">
        <v>6.1487454613466337</v>
      </c>
      <c r="W35">
        <v>13.76629056818182</v>
      </c>
      <c r="X35">
        <v>43.769266357728704</v>
      </c>
      <c r="Y35">
        <v>0</v>
      </c>
      <c r="Z35">
        <v>1.9346770227272727</v>
      </c>
      <c r="AA35">
        <v>12.50231194556962</v>
      </c>
      <c r="AB35">
        <v>7.815139169542384</v>
      </c>
      <c r="AC35">
        <v>5.7426650149992149</v>
      </c>
      <c r="AD35">
        <v>2.7042830979560937</v>
      </c>
      <c r="AE35">
        <v>4.8885702883865942</v>
      </c>
      <c r="AF35">
        <v>2.6326575000000001</v>
      </c>
      <c r="AG35">
        <v>12.610611785200001</v>
      </c>
      <c r="AH35">
        <v>17.980939520000003</v>
      </c>
      <c r="AI35">
        <v>0</v>
      </c>
      <c r="AJ35">
        <v>0</v>
      </c>
      <c r="AK35">
        <v>15.999256903388495</v>
      </c>
      <c r="AL35">
        <v>0</v>
      </c>
      <c r="AM35">
        <v>4.6890834403600898</v>
      </c>
      <c r="AN35">
        <v>0.64745500000000011</v>
      </c>
      <c r="AO35">
        <v>0</v>
      </c>
      <c r="AP35">
        <v>0</v>
      </c>
      <c r="AQ35">
        <v>14.131235159999996</v>
      </c>
      <c r="AR35">
        <v>10.1532099</v>
      </c>
      <c r="AS35">
        <v>9.1788606386410958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541.90092475675419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4.9500097660918563</v>
      </c>
      <c r="L36">
        <v>205.96825412163597</v>
      </c>
      <c r="M36">
        <v>24.331227393113885</v>
      </c>
      <c r="N36">
        <v>29.528521352586743</v>
      </c>
      <c r="O36">
        <v>0</v>
      </c>
      <c r="P36">
        <v>41.330849855986934</v>
      </c>
      <c r="Q36">
        <v>3.2413225462184876</v>
      </c>
      <c r="R36">
        <v>12.577041159109646</v>
      </c>
      <c r="S36">
        <v>7.8284035822784794</v>
      </c>
      <c r="T36">
        <v>0</v>
      </c>
      <c r="U36">
        <v>24.850036205704406</v>
      </c>
      <c r="V36">
        <v>6.1487454613466337</v>
      </c>
      <c r="W36">
        <v>13.76629056818182</v>
      </c>
      <c r="X36">
        <v>43.769266357728704</v>
      </c>
      <c r="Y36">
        <v>0</v>
      </c>
      <c r="Z36">
        <v>1.9346770227272727</v>
      </c>
      <c r="AA36">
        <v>12.50231194556962</v>
      </c>
      <c r="AB36">
        <v>7.815139169542384</v>
      </c>
      <c r="AC36">
        <v>5.7426650149992149</v>
      </c>
      <c r="AD36">
        <v>0</v>
      </c>
      <c r="AE36">
        <v>4.8885702883865942</v>
      </c>
      <c r="AF36">
        <v>2.6326575000000001</v>
      </c>
      <c r="AG36">
        <v>12.610611785200001</v>
      </c>
      <c r="AH36">
        <v>17.980939520000003</v>
      </c>
      <c r="AI36">
        <v>0</v>
      </c>
      <c r="AJ36">
        <v>0</v>
      </c>
      <c r="AK36">
        <v>15.999256903388495</v>
      </c>
      <c r="AL36">
        <v>0</v>
      </c>
      <c r="AM36">
        <v>4.6890834403600898</v>
      </c>
      <c r="AN36">
        <v>0.64745500000000011</v>
      </c>
      <c r="AO36">
        <v>0</v>
      </c>
      <c r="AP36">
        <v>0</v>
      </c>
      <c r="AQ36">
        <v>14.131235159999996</v>
      </c>
      <c r="AR36">
        <v>10.1532099</v>
      </c>
      <c r="AS36">
        <v>9.1788606386410958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539.19664165879817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4.9500097660918563</v>
      </c>
      <c r="L37">
        <v>205.96825412163597</v>
      </c>
      <c r="M37">
        <v>24.331227393113885</v>
      </c>
      <c r="N37">
        <v>29.528521352586743</v>
      </c>
      <c r="O37">
        <v>0</v>
      </c>
      <c r="P37">
        <v>41.330849855986934</v>
      </c>
      <c r="Q37">
        <v>3.2413225462184876</v>
      </c>
      <c r="R37">
        <v>12.577041159109646</v>
      </c>
      <c r="S37">
        <v>7.8284035822784794</v>
      </c>
      <c r="T37">
        <v>0</v>
      </c>
      <c r="U37">
        <v>24.850036205704406</v>
      </c>
      <c r="V37">
        <v>6.1487454613466337</v>
      </c>
      <c r="W37">
        <v>13.76629056818182</v>
      </c>
      <c r="X37">
        <v>43.769266357728704</v>
      </c>
      <c r="Y37">
        <v>0</v>
      </c>
      <c r="Z37">
        <v>1.9346770227272727</v>
      </c>
      <c r="AA37">
        <v>12.384675063291137</v>
      </c>
      <c r="AB37">
        <v>7.815139169542384</v>
      </c>
      <c r="AC37">
        <v>5.7426650149992149</v>
      </c>
      <c r="AD37">
        <v>0</v>
      </c>
      <c r="AE37">
        <v>4.8885702883865942</v>
      </c>
      <c r="AF37">
        <v>2.6326575000000001</v>
      </c>
      <c r="AG37">
        <v>12.610611785200001</v>
      </c>
      <c r="AH37">
        <v>11.238087200000001</v>
      </c>
      <c r="AI37">
        <v>0</v>
      </c>
      <c r="AJ37">
        <v>0</v>
      </c>
      <c r="AK37">
        <v>15.999256903388495</v>
      </c>
      <c r="AL37">
        <v>0</v>
      </c>
      <c r="AM37">
        <v>4.6890834403600898</v>
      </c>
      <c r="AN37">
        <v>0.64745500000000011</v>
      </c>
      <c r="AO37">
        <v>0</v>
      </c>
      <c r="AP37">
        <v>0</v>
      </c>
      <c r="AQ37">
        <v>10.598426369999997</v>
      </c>
      <c r="AR37">
        <v>10.1532099</v>
      </c>
      <c r="AS37">
        <v>9.1788606386410958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528.80334366651971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4.9500097660918563</v>
      </c>
      <c r="L38">
        <v>205.96825412163597</v>
      </c>
      <c r="M38">
        <v>24.331227393113885</v>
      </c>
      <c r="N38">
        <v>29.528521352586743</v>
      </c>
      <c r="O38">
        <v>0</v>
      </c>
      <c r="P38">
        <v>41.330849855986934</v>
      </c>
      <c r="Q38">
        <v>3.2413225462184876</v>
      </c>
      <c r="R38">
        <v>12.577041159109646</v>
      </c>
      <c r="S38">
        <v>7.8284035822784794</v>
      </c>
      <c r="T38">
        <v>0</v>
      </c>
      <c r="U38">
        <v>24.850036205704406</v>
      </c>
      <c r="V38">
        <v>6.1487454613466337</v>
      </c>
      <c r="W38">
        <v>13.76629056818182</v>
      </c>
      <c r="X38">
        <v>43.769266357728704</v>
      </c>
      <c r="Y38">
        <v>0</v>
      </c>
      <c r="Z38">
        <v>1.9346770227272727</v>
      </c>
      <c r="AA38">
        <v>10.545134999999998</v>
      </c>
      <c r="AB38">
        <v>7.815139169542384</v>
      </c>
      <c r="AC38">
        <v>5.7426650149992149</v>
      </c>
      <c r="AD38">
        <v>0</v>
      </c>
      <c r="AE38">
        <v>4.8885702883865942</v>
      </c>
      <c r="AF38">
        <v>2.6326575000000001</v>
      </c>
      <c r="AG38">
        <v>12.610611785200001</v>
      </c>
      <c r="AH38">
        <v>6.9395187539598737</v>
      </c>
      <c r="AI38">
        <v>0</v>
      </c>
      <c r="AJ38">
        <v>0</v>
      </c>
      <c r="AK38">
        <v>15.999256903388495</v>
      </c>
      <c r="AL38">
        <v>0</v>
      </c>
      <c r="AM38">
        <v>4.6890834403600898</v>
      </c>
      <c r="AN38">
        <v>0.64745500000000011</v>
      </c>
      <c r="AO38">
        <v>0</v>
      </c>
      <c r="AP38">
        <v>0</v>
      </c>
      <c r="AQ38">
        <v>10.598426369999997</v>
      </c>
      <c r="AR38">
        <v>10.1532099</v>
      </c>
      <c r="AS38">
        <v>9.1788606386410958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522.66523515718848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4.9500101380491932</v>
      </c>
      <c r="L39">
        <v>205.96825412163597</v>
      </c>
      <c r="M39">
        <v>24.331227393113885</v>
      </c>
      <c r="N39">
        <v>29.528521352586743</v>
      </c>
      <c r="O39">
        <v>0</v>
      </c>
      <c r="P39">
        <v>41.330849855986934</v>
      </c>
      <c r="Q39">
        <v>3.2413225462184876</v>
      </c>
      <c r="R39">
        <v>12.577041159109646</v>
      </c>
      <c r="S39">
        <v>7.8284035822784794</v>
      </c>
      <c r="T39">
        <v>0</v>
      </c>
      <c r="U39">
        <v>24.850036205704406</v>
      </c>
      <c r="V39">
        <v>6.1487454613466337</v>
      </c>
      <c r="W39">
        <v>13.76629056818182</v>
      </c>
      <c r="X39">
        <v>43.769266357728704</v>
      </c>
      <c r="Y39">
        <v>0</v>
      </c>
      <c r="Z39">
        <v>1.9346770227272727</v>
      </c>
      <c r="AA39">
        <v>8.3348746303797459</v>
      </c>
      <c r="AB39">
        <v>7.815139169542384</v>
      </c>
      <c r="AC39">
        <v>5.7426650149992149</v>
      </c>
      <c r="AD39">
        <v>0</v>
      </c>
      <c r="AE39">
        <v>4.8885702883865942</v>
      </c>
      <c r="AF39">
        <v>2.6326575000000001</v>
      </c>
      <c r="AG39">
        <v>12.610611785200001</v>
      </c>
      <c r="AH39">
        <v>5.6190436000000004</v>
      </c>
      <c r="AI39">
        <v>0</v>
      </c>
      <c r="AJ39">
        <v>0</v>
      </c>
      <c r="AK39">
        <v>15.999256903388495</v>
      </c>
      <c r="AL39">
        <v>0</v>
      </c>
      <c r="AM39">
        <v>4.6890834403600898</v>
      </c>
      <c r="AN39">
        <v>0.64745500000000011</v>
      </c>
      <c r="AO39">
        <v>0</v>
      </c>
      <c r="AP39">
        <v>7.600660604805301E-2</v>
      </c>
      <c r="AQ39">
        <v>10.598426369999997</v>
      </c>
      <c r="AR39">
        <v>10.1532099</v>
      </c>
      <c r="AS39">
        <v>9.1788606386410958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519.21050661161371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4.9500101380491932</v>
      </c>
      <c r="L40">
        <v>205.96825412163597</v>
      </c>
      <c r="M40">
        <v>24.331227393113885</v>
      </c>
      <c r="N40">
        <v>29.528521352586743</v>
      </c>
      <c r="O40">
        <v>0</v>
      </c>
      <c r="P40">
        <v>41.330849855986934</v>
      </c>
      <c r="Q40">
        <v>3.2413225462184876</v>
      </c>
      <c r="R40">
        <v>12.577041159109646</v>
      </c>
      <c r="S40">
        <v>7.8284035822784794</v>
      </c>
      <c r="T40">
        <v>0</v>
      </c>
      <c r="U40">
        <v>24.850036205704406</v>
      </c>
      <c r="V40">
        <v>6.1487454613466337</v>
      </c>
      <c r="W40">
        <v>13.76629056818182</v>
      </c>
      <c r="X40">
        <v>43.769266357728704</v>
      </c>
      <c r="Y40">
        <v>0</v>
      </c>
      <c r="Z40">
        <v>1.9346770227272727</v>
      </c>
      <c r="AA40">
        <v>8.3348746303797459</v>
      </c>
      <c r="AB40">
        <v>7.815139169542384</v>
      </c>
      <c r="AC40">
        <v>5.7426650149992149</v>
      </c>
      <c r="AD40">
        <v>0</v>
      </c>
      <c r="AE40">
        <v>4.8885702883865942</v>
      </c>
      <c r="AF40">
        <v>2.6326575000000001</v>
      </c>
      <c r="AG40">
        <v>12.610611785200001</v>
      </c>
      <c r="AH40">
        <v>0</v>
      </c>
      <c r="AI40">
        <v>0</v>
      </c>
      <c r="AJ40">
        <v>0</v>
      </c>
      <c r="AK40">
        <v>15.999256903388495</v>
      </c>
      <c r="AL40">
        <v>0</v>
      </c>
      <c r="AM40">
        <v>4.6890834403600898</v>
      </c>
      <c r="AN40">
        <v>0.64745500000000011</v>
      </c>
      <c r="AO40">
        <v>0</v>
      </c>
      <c r="AP40">
        <v>7.600660604805301E-2</v>
      </c>
      <c r="AQ40">
        <v>7.0656175799999978</v>
      </c>
      <c r="AR40">
        <v>10.1532099</v>
      </c>
      <c r="AS40">
        <v>9.1788606386410958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510.05865422161366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4.9500103348590709</v>
      </c>
      <c r="L41">
        <v>205.96825412163597</v>
      </c>
      <c r="M41">
        <v>24.331227393113885</v>
      </c>
      <c r="N41">
        <v>29.528521352586743</v>
      </c>
      <c r="O41">
        <v>0</v>
      </c>
      <c r="P41">
        <v>41.330849855986934</v>
      </c>
      <c r="Q41">
        <v>3.2413225462184876</v>
      </c>
      <c r="R41">
        <v>12.577041159109646</v>
      </c>
      <c r="S41">
        <v>7.8284035822784794</v>
      </c>
      <c r="T41">
        <v>0</v>
      </c>
      <c r="U41">
        <v>24.850036205704406</v>
      </c>
      <c r="V41">
        <v>6.1487454613466337</v>
      </c>
      <c r="W41">
        <v>13.76629056818182</v>
      </c>
      <c r="X41">
        <v>43.769266357728704</v>
      </c>
      <c r="Y41">
        <v>0</v>
      </c>
      <c r="Z41">
        <v>1.9346770227272727</v>
      </c>
      <c r="AA41">
        <v>8.3348746303797459</v>
      </c>
      <c r="AB41">
        <v>7.815139169542384</v>
      </c>
      <c r="AC41">
        <v>2.8713323540914089</v>
      </c>
      <c r="AD41">
        <v>0</v>
      </c>
      <c r="AE41">
        <v>4.8885702883865942</v>
      </c>
      <c r="AF41">
        <v>2.6326575000000001</v>
      </c>
      <c r="AG41">
        <v>12.610611785200001</v>
      </c>
      <c r="AH41">
        <v>0</v>
      </c>
      <c r="AI41">
        <v>0</v>
      </c>
      <c r="AJ41">
        <v>0</v>
      </c>
      <c r="AK41">
        <v>15.999256903388495</v>
      </c>
      <c r="AL41">
        <v>0</v>
      </c>
      <c r="AM41">
        <v>4.6890834403600898</v>
      </c>
      <c r="AN41">
        <v>0.64745500000000011</v>
      </c>
      <c r="AO41">
        <v>0</v>
      </c>
      <c r="AP41">
        <v>7.600660604805301E-2</v>
      </c>
      <c r="AQ41">
        <v>7.0656175799999978</v>
      </c>
      <c r="AR41">
        <v>10.1532099</v>
      </c>
      <c r="AS41">
        <v>9.1788606386410958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507.18732175751575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4.9500107523288355</v>
      </c>
      <c r="L42">
        <v>241.74733099032125</v>
      </c>
      <c r="M42">
        <v>24.331227393113885</v>
      </c>
      <c r="N42">
        <v>29.528521352586743</v>
      </c>
      <c r="O42">
        <v>0</v>
      </c>
      <c r="P42">
        <v>41.330849855986934</v>
      </c>
      <c r="Q42">
        <v>3.2413225462184876</v>
      </c>
      <c r="R42">
        <v>12.577041159109646</v>
      </c>
      <c r="S42">
        <v>7.8284035822784794</v>
      </c>
      <c r="T42">
        <v>0</v>
      </c>
      <c r="U42">
        <v>24.850036205704406</v>
      </c>
      <c r="V42">
        <v>6.1487454613466337</v>
      </c>
      <c r="W42">
        <v>13.76629056818182</v>
      </c>
      <c r="X42">
        <v>43.769266357728704</v>
      </c>
      <c r="Y42">
        <v>0</v>
      </c>
      <c r="Z42">
        <v>1.9346770227272727</v>
      </c>
      <c r="AA42">
        <v>4.1674373151898729</v>
      </c>
      <c r="AB42">
        <v>7.815139169542384</v>
      </c>
      <c r="AC42">
        <v>2.8713323540914089</v>
      </c>
      <c r="AD42">
        <v>0</v>
      </c>
      <c r="AE42">
        <v>4.8885702883865942</v>
      </c>
      <c r="AF42">
        <v>2.6326575000000001</v>
      </c>
      <c r="AG42">
        <v>12.610611785200001</v>
      </c>
      <c r="AH42">
        <v>0</v>
      </c>
      <c r="AI42">
        <v>0</v>
      </c>
      <c r="AJ42">
        <v>0</v>
      </c>
      <c r="AK42">
        <v>15.999256903388495</v>
      </c>
      <c r="AL42">
        <v>0</v>
      </c>
      <c r="AM42">
        <v>4.6890834403600898</v>
      </c>
      <c r="AN42">
        <v>0.64745500000000011</v>
      </c>
      <c r="AO42">
        <v>0</v>
      </c>
      <c r="AP42">
        <v>7.600660604805301E-2</v>
      </c>
      <c r="AQ42">
        <v>3.5328087899999989</v>
      </c>
      <c r="AR42">
        <v>10.1532099</v>
      </c>
      <c r="AS42">
        <v>9.1788606386410958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535.26615293848101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4.9500114458501008</v>
      </c>
      <c r="L43">
        <v>241.74733099032125</v>
      </c>
      <c r="M43">
        <v>24.331227393113885</v>
      </c>
      <c r="N43">
        <v>29.528521352586743</v>
      </c>
      <c r="O43">
        <v>0</v>
      </c>
      <c r="P43">
        <v>41.330849855986934</v>
      </c>
      <c r="Q43">
        <v>3.2413225462184876</v>
      </c>
      <c r="R43">
        <v>12.577041159109646</v>
      </c>
      <c r="S43">
        <v>7.8284035822784794</v>
      </c>
      <c r="T43">
        <v>0</v>
      </c>
      <c r="U43">
        <v>24.850036205704406</v>
      </c>
      <c r="V43">
        <v>6.1487454613466337</v>
      </c>
      <c r="W43">
        <v>13.76629056818182</v>
      </c>
      <c r="X43">
        <v>43.769266357728704</v>
      </c>
      <c r="Y43">
        <v>0</v>
      </c>
      <c r="Z43">
        <v>1.9346770227272727</v>
      </c>
      <c r="AA43">
        <v>4.1674373151898729</v>
      </c>
      <c r="AB43">
        <v>3.9075697381845451</v>
      </c>
      <c r="AC43">
        <v>2.8713323540914089</v>
      </c>
      <c r="AD43">
        <v>0</v>
      </c>
      <c r="AE43">
        <v>4.8885702883865942</v>
      </c>
      <c r="AF43">
        <v>2.6326575000000001</v>
      </c>
      <c r="AG43">
        <v>12.610611785200001</v>
      </c>
      <c r="AH43">
        <v>0</v>
      </c>
      <c r="AI43">
        <v>0</v>
      </c>
      <c r="AJ43">
        <v>0</v>
      </c>
      <c r="AK43">
        <v>15.999256903388495</v>
      </c>
      <c r="AL43">
        <v>0</v>
      </c>
      <c r="AM43">
        <v>4.6890834403600898</v>
      </c>
      <c r="AN43">
        <v>0.64745500000000011</v>
      </c>
      <c r="AO43">
        <v>0</v>
      </c>
      <c r="AP43">
        <v>0.26602358135874066</v>
      </c>
      <c r="AQ43">
        <v>3.5328087899999989</v>
      </c>
      <c r="AR43">
        <v>12.1183473</v>
      </c>
      <c r="AS43">
        <v>9.1788606386410958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533.51373857595513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4.9500128244731201</v>
      </c>
      <c r="L44">
        <v>241.74733099032125</v>
      </c>
      <c r="M44">
        <v>24.331227393113885</v>
      </c>
      <c r="N44">
        <v>29.528521352586743</v>
      </c>
      <c r="O44">
        <v>0</v>
      </c>
      <c r="P44">
        <v>41.330849855986934</v>
      </c>
      <c r="Q44">
        <v>3.2413225462184876</v>
      </c>
      <c r="R44">
        <v>12.577041159109646</v>
      </c>
      <c r="S44">
        <v>7.8284035822784794</v>
      </c>
      <c r="T44">
        <v>0</v>
      </c>
      <c r="U44">
        <v>24.850036205704406</v>
      </c>
      <c r="V44">
        <v>6.1487454613466337</v>
      </c>
      <c r="W44">
        <v>13.76629056818182</v>
      </c>
      <c r="X44">
        <v>43.769266357728704</v>
      </c>
      <c r="Y44">
        <v>0</v>
      </c>
      <c r="Z44">
        <v>3.8693537386363634</v>
      </c>
      <c r="AA44">
        <v>0</v>
      </c>
      <c r="AB44">
        <v>3.9075697381845451</v>
      </c>
      <c r="AC44">
        <v>2.8713323540914089</v>
      </c>
      <c r="AD44">
        <v>0</v>
      </c>
      <c r="AE44">
        <v>4.8885702883865942</v>
      </c>
      <c r="AF44">
        <v>2.6326575000000001</v>
      </c>
      <c r="AG44">
        <v>12.610611785200001</v>
      </c>
      <c r="AH44">
        <v>0</v>
      </c>
      <c r="AI44">
        <v>0</v>
      </c>
      <c r="AJ44">
        <v>0</v>
      </c>
      <c r="AK44">
        <v>15.999256903388495</v>
      </c>
      <c r="AL44">
        <v>0</v>
      </c>
      <c r="AM44">
        <v>4.6890834403600898</v>
      </c>
      <c r="AN44">
        <v>0.64745500000000011</v>
      </c>
      <c r="AO44">
        <v>0</v>
      </c>
      <c r="AP44">
        <v>0.19001697531068765</v>
      </c>
      <c r="AQ44">
        <v>0</v>
      </c>
      <c r="AR44">
        <v>12.1183473</v>
      </c>
      <c r="AS44">
        <v>9.1788606386410958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527.67216395924925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4.9500128244731201</v>
      </c>
      <c r="L45">
        <v>241.74733099032125</v>
      </c>
      <c r="M45">
        <v>24.331227393113885</v>
      </c>
      <c r="N45">
        <v>29.528521352586743</v>
      </c>
      <c r="O45">
        <v>0</v>
      </c>
      <c r="P45">
        <v>41.330849855986934</v>
      </c>
      <c r="Q45">
        <v>3.2413225462184876</v>
      </c>
      <c r="R45">
        <v>12.577041159109646</v>
      </c>
      <c r="S45">
        <v>7.8284035822784794</v>
      </c>
      <c r="T45">
        <v>0</v>
      </c>
      <c r="U45">
        <v>24.850036205704406</v>
      </c>
      <c r="V45">
        <v>6.1487454613466337</v>
      </c>
      <c r="W45">
        <v>13.76629056818182</v>
      </c>
      <c r="X45">
        <v>43.769266357728704</v>
      </c>
      <c r="Y45">
        <v>0</v>
      </c>
      <c r="Z45">
        <v>3.8693537386363634</v>
      </c>
      <c r="AA45">
        <v>0</v>
      </c>
      <c r="AB45">
        <v>3.9075697381845451</v>
      </c>
      <c r="AC45">
        <v>0</v>
      </c>
      <c r="AD45">
        <v>0</v>
      </c>
      <c r="AE45">
        <v>4.8885702883865942</v>
      </c>
      <c r="AF45">
        <v>2.6326575000000001</v>
      </c>
      <c r="AG45">
        <v>12.610611785200001</v>
      </c>
      <c r="AH45">
        <v>0</v>
      </c>
      <c r="AI45">
        <v>0</v>
      </c>
      <c r="AJ45">
        <v>0</v>
      </c>
      <c r="AK45">
        <v>15.999256903388495</v>
      </c>
      <c r="AL45">
        <v>0</v>
      </c>
      <c r="AM45">
        <v>4.6890834403600898</v>
      </c>
      <c r="AN45">
        <v>0.64745500000000011</v>
      </c>
      <c r="AO45">
        <v>0</v>
      </c>
      <c r="AP45">
        <v>1.9761748251864122</v>
      </c>
      <c r="AQ45">
        <v>0</v>
      </c>
      <c r="AR45">
        <v>10.4807328</v>
      </c>
      <c r="AS45">
        <v>9.1788606386410958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524.94937495503359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4.9500141919832394</v>
      </c>
      <c r="L46">
        <v>241.74733099032125</v>
      </c>
      <c r="M46">
        <v>24.331227393113885</v>
      </c>
      <c r="N46">
        <v>29.528521352586743</v>
      </c>
      <c r="O46">
        <v>0</v>
      </c>
      <c r="P46">
        <v>41.330849855986934</v>
      </c>
      <c r="Q46">
        <v>3.2413225462184876</v>
      </c>
      <c r="R46">
        <v>12.577041159109646</v>
      </c>
      <c r="S46">
        <v>7.8284035822784794</v>
      </c>
      <c r="T46">
        <v>0</v>
      </c>
      <c r="U46">
        <v>24.850036205704406</v>
      </c>
      <c r="V46">
        <v>6.1487454613466337</v>
      </c>
      <c r="W46">
        <v>13.76629056818182</v>
      </c>
      <c r="X46">
        <v>43.769266357728704</v>
      </c>
      <c r="Y46">
        <v>0</v>
      </c>
      <c r="Z46">
        <v>3.8693537386363634</v>
      </c>
      <c r="AA46">
        <v>0</v>
      </c>
      <c r="AB46">
        <v>3.9075697381845451</v>
      </c>
      <c r="AC46">
        <v>0</v>
      </c>
      <c r="AD46">
        <v>0</v>
      </c>
      <c r="AE46">
        <v>4.8885702883865942</v>
      </c>
      <c r="AF46">
        <v>2.6326575000000001</v>
      </c>
      <c r="AG46">
        <v>12.610611785200001</v>
      </c>
      <c r="AH46">
        <v>0</v>
      </c>
      <c r="AI46">
        <v>0</v>
      </c>
      <c r="AJ46">
        <v>0</v>
      </c>
      <c r="AK46">
        <v>15.999256903388495</v>
      </c>
      <c r="AL46">
        <v>0</v>
      </c>
      <c r="AM46">
        <v>4.6890834403600898</v>
      </c>
      <c r="AN46">
        <v>0.64745500000000011</v>
      </c>
      <c r="AO46">
        <v>0</v>
      </c>
      <c r="AP46">
        <v>1.9761748251864122</v>
      </c>
      <c r="AQ46">
        <v>0</v>
      </c>
      <c r="AR46">
        <v>10.4807328</v>
      </c>
      <c r="AS46">
        <v>9.1788606386410958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524.9493763225438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4.9500141919832394</v>
      </c>
      <c r="L47">
        <v>241.74733099032125</v>
      </c>
      <c r="M47">
        <v>24.331227393113885</v>
      </c>
      <c r="N47">
        <v>29.528521352586743</v>
      </c>
      <c r="O47">
        <v>0</v>
      </c>
      <c r="P47">
        <v>41.330849855986934</v>
      </c>
      <c r="Q47">
        <v>3.2413225462184876</v>
      </c>
      <c r="R47">
        <v>12.577041159109646</v>
      </c>
      <c r="S47">
        <v>7.8284035822784794</v>
      </c>
      <c r="T47">
        <v>0</v>
      </c>
      <c r="U47">
        <v>24.850036205704406</v>
      </c>
      <c r="V47">
        <v>6.1487454613466337</v>
      </c>
      <c r="W47">
        <v>13.76629056818182</v>
      </c>
      <c r="X47">
        <v>43.769266357728704</v>
      </c>
      <c r="Y47">
        <v>0</v>
      </c>
      <c r="Z47">
        <v>3.8693537386363634</v>
      </c>
      <c r="AA47">
        <v>0</v>
      </c>
      <c r="AB47">
        <v>0</v>
      </c>
      <c r="AC47">
        <v>0</v>
      </c>
      <c r="AD47">
        <v>0</v>
      </c>
      <c r="AE47">
        <v>4.8885702883865942</v>
      </c>
      <c r="AF47">
        <v>2.6326575000000001</v>
      </c>
      <c r="AG47">
        <v>12.610611785200001</v>
      </c>
      <c r="AH47">
        <v>0</v>
      </c>
      <c r="AI47">
        <v>0</v>
      </c>
      <c r="AJ47">
        <v>0</v>
      </c>
      <c r="AK47">
        <v>15.999256903388495</v>
      </c>
      <c r="AL47">
        <v>0</v>
      </c>
      <c r="AM47">
        <v>4.6890834403600898</v>
      </c>
      <c r="AN47">
        <v>0.64745500000000011</v>
      </c>
      <c r="AO47">
        <v>0</v>
      </c>
      <c r="AP47">
        <v>1.9761748251864122</v>
      </c>
      <c r="AQ47">
        <v>0</v>
      </c>
      <c r="AR47">
        <v>10.4807328</v>
      </c>
      <c r="AS47">
        <v>9.1788606386410958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521.04180658435916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4.9500141919832394</v>
      </c>
      <c r="L48">
        <v>241.74733099032125</v>
      </c>
      <c r="M48">
        <v>24.331227393113885</v>
      </c>
      <c r="N48">
        <v>29.528521352586743</v>
      </c>
      <c r="O48">
        <v>0</v>
      </c>
      <c r="P48">
        <v>41.330849855986934</v>
      </c>
      <c r="Q48">
        <v>3.2413225462184876</v>
      </c>
      <c r="R48">
        <v>12.577041159109646</v>
      </c>
      <c r="S48">
        <v>7.8284035822784794</v>
      </c>
      <c r="T48">
        <v>0</v>
      </c>
      <c r="U48">
        <v>24.850036205704406</v>
      </c>
      <c r="V48">
        <v>6.1487454613466337</v>
      </c>
      <c r="W48">
        <v>13.76629056818182</v>
      </c>
      <c r="X48">
        <v>43.769266357728704</v>
      </c>
      <c r="Y48">
        <v>0</v>
      </c>
      <c r="Z48">
        <v>3.8693537386363634</v>
      </c>
      <c r="AA48">
        <v>0</v>
      </c>
      <c r="AB48">
        <v>0</v>
      </c>
      <c r="AC48">
        <v>0</v>
      </c>
      <c r="AD48">
        <v>0</v>
      </c>
      <c r="AE48">
        <v>4.8885702883865942</v>
      </c>
      <c r="AF48">
        <v>2.6326575000000001</v>
      </c>
      <c r="AG48">
        <v>12.610611785200001</v>
      </c>
      <c r="AH48">
        <v>0</v>
      </c>
      <c r="AI48">
        <v>0</v>
      </c>
      <c r="AJ48">
        <v>0</v>
      </c>
      <c r="AK48">
        <v>15.999256903388495</v>
      </c>
      <c r="AL48">
        <v>0</v>
      </c>
      <c r="AM48">
        <v>4.6890834403600898</v>
      </c>
      <c r="AN48">
        <v>0.64745500000000011</v>
      </c>
      <c r="AO48">
        <v>0</v>
      </c>
      <c r="AP48">
        <v>1.9761748251864122</v>
      </c>
      <c r="AQ48">
        <v>0</v>
      </c>
      <c r="AR48">
        <v>10.4807328</v>
      </c>
      <c r="AS48">
        <v>9.1788606386410958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521.04180658435916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4.9500141919832394</v>
      </c>
      <c r="L49">
        <v>241.74733099032125</v>
      </c>
      <c r="M49">
        <v>24.331227393113885</v>
      </c>
      <c r="N49">
        <v>29.528521352586743</v>
      </c>
      <c r="O49">
        <v>0</v>
      </c>
      <c r="P49">
        <v>41.330849855986934</v>
      </c>
      <c r="Q49">
        <v>3.2413225462184876</v>
      </c>
      <c r="R49">
        <v>12.577041159109646</v>
      </c>
      <c r="S49">
        <v>7.8284035822784794</v>
      </c>
      <c r="T49">
        <v>0</v>
      </c>
      <c r="U49">
        <v>24.850036205704406</v>
      </c>
      <c r="V49">
        <v>6.1487454613466337</v>
      </c>
      <c r="W49">
        <v>13.76629056818182</v>
      </c>
      <c r="X49">
        <v>43.769266357728704</v>
      </c>
      <c r="Y49">
        <v>0</v>
      </c>
      <c r="Z49">
        <v>3.8693537386363634</v>
      </c>
      <c r="AA49">
        <v>0</v>
      </c>
      <c r="AB49">
        <v>0</v>
      </c>
      <c r="AC49">
        <v>0</v>
      </c>
      <c r="AD49">
        <v>0</v>
      </c>
      <c r="AE49">
        <v>4.8885702883865942</v>
      </c>
      <c r="AF49">
        <v>2.6326575000000001</v>
      </c>
      <c r="AG49">
        <v>12.610611785200001</v>
      </c>
      <c r="AH49">
        <v>0</v>
      </c>
      <c r="AI49">
        <v>0</v>
      </c>
      <c r="AJ49">
        <v>0</v>
      </c>
      <c r="AK49">
        <v>15.999256903388495</v>
      </c>
      <c r="AL49">
        <v>0</v>
      </c>
      <c r="AM49">
        <v>4.6890834403600898</v>
      </c>
      <c r="AN49">
        <v>0.64745500000000011</v>
      </c>
      <c r="AO49">
        <v>0</v>
      </c>
      <c r="AP49">
        <v>1.9761748251864122</v>
      </c>
      <c r="AQ49">
        <v>0</v>
      </c>
      <c r="AR49">
        <v>10.4807328</v>
      </c>
      <c r="AS49">
        <v>9.1788606386410958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521.04180658435916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4.9500141919832394</v>
      </c>
      <c r="L50">
        <v>241.74733099032125</v>
      </c>
      <c r="M50">
        <v>24.331227393113885</v>
      </c>
      <c r="N50">
        <v>29.528521352586743</v>
      </c>
      <c r="O50">
        <v>0</v>
      </c>
      <c r="P50">
        <v>41.330849855986934</v>
      </c>
      <c r="Q50">
        <v>3.2413225462184876</v>
      </c>
      <c r="R50">
        <v>12.577041159109646</v>
      </c>
      <c r="S50">
        <v>7.8284035822784794</v>
      </c>
      <c r="T50">
        <v>0</v>
      </c>
      <c r="U50">
        <v>24.850036205704406</v>
      </c>
      <c r="V50">
        <v>6.1487454613466337</v>
      </c>
      <c r="W50">
        <v>13.76629056818182</v>
      </c>
      <c r="X50">
        <v>43.769266357728704</v>
      </c>
      <c r="Y50">
        <v>0</v>
      </c>
      <c r="Z50">
        <v>3.8693537386363634</v>
      </c>
      <c r="AA50">
        <v>0</v>
      </c>
      <c r="AB50">
        <v>0</v>
      </c>
      <c r="AC50">
        <v>0</v>
      </c>
      <c r="AD50">
        <v>0</v>
      </c>
      <c r="AE50">
        <v>4.8885702883865942</v>
      </c>
      <c r="AF50">
        <v>2.6326575000000001</v>
      </c>
      <c r="AG50">
        <v>12.610611785200001</v>
      </c>
      <c r="AH50">
        <v>0</v>
      </c>
      <c r="AI50">
        <v>0</v>
      </c>
      <c r="AJ50">
        <v>0</v>
      </c>
      <c r="AK50">
        <v>15.999256903388495</v>
      </c>
      <c r="AL50">
        <v>0</v>
      </c>
      <c r="AM50">
        <v>4.6890834403600898</v>
      </c>
      <c r="AN50">
        <v>0.64745500000000011</v>
      </c>
      <c r="AO50">
        <v>0</v>
      </c>
      <c r="AP50">
        <v>1.9761748251864122</v>
      </c>
      <c r="AQ50">
        <v>0</v>
      </c>
      <c r="AR50">
        <v>10.4807328</v>
      </c>
      <c r="AS50">
        <v>9.1788606386410958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521.04180658435916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4.9500141919832394</v>
      </c>
      <c r="L51">
        <v>241.74733099032125</v>
      </c>
      <c r="M51">
        <v>24.331227393113885</v>
      </c>
      <c r="N51">
        <v>29.528521352586743</v>
      </c>
      <c r="O51">
        <v>0</v>
      </c>
      <c r="P51">
        <v>41.330849855986934</v>
      </c>
      <c r="Q51">
        <v>3.2413225462184876</v>
      </c>
      <c r="R51">
        <v>12.577041159109646</v>
      </c>
      <c r="S51">
        <v>7.8284035822784794</v>
      </c>
      <c r="T51">
        <v>0</v>
      </c>
      <c r="U51">
        <v>24.850036205704406</v>
      </c>
      <c r="V51">
        <v>6.1495041216216215</v>
      </c>
      <c r="W51">
        <v>13.76629056818182</v>
      </c>
      <c r="X51">
        <v>43.769266357728704</v>
      </c>
      <c r="Y51">
        <v>0</v>
      </c>
      <c r="Z51">
        <v>3.8693537386363634</v>
      </c>
      <c r="AA51">
        <v>0</v>
      </c>
      <c r="AB51">
        <v>0</v>
      </c>
      <c r="AC51">
        <v>0</v>
      </c>
      <c r="AD51">
        <v>0</v>
      </c>
      <c r="AE51">
        <v>4.8885702883865942</v>
      </c>
      <c r="AF51">
        <v>2.6326575000000001</v>
      </c>
      <c r="AG51">
        <v>12.610611785200001</v>
      </c>
      <c r="AH51">
        <v>0</v>
      </c>
      <c r="AI51">
        <v>0</v>
      </c>
      <c r="AJ51">
        <v>0</v>
      </c>
      <c r="AK51">
        <v>15.999256903388495</v>
      </c>
      <c r="AL51">
        <v>0</v>
      </c>
      <c r="AM51">
        <v>4.6890834403600898</v>
      </c>
      <c r="AN51">
        <v>0.64745500000000011</v>
      </c>
      <c r="AO51">
        <v>0</v>
      </c>
      <c r="AP51">
        <v>0</v>
      </c>
      <c r="AQ51">
        <v>0</v>
      </c>
      <c r="AR51">
        <v>10.4807328</v>
      </c>
      <c r="AS51">
        <v>9.1788606386410958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519.06639041944777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4.9500141919832394</v>
      </c>
      <c r="L52">
        <v>241.74733099032125</v>
      </c>
      <c r="M52">
        <v>24.331227393113885</v>
      </c>
      <c r="N52">
        <v>29.528521352586743</v>
      </c>
      <c r="O52">
        <v>0</v>
      </c>
      <c r="P52">
        <v>41.330849855986934</v>
      </c>
      <c r="Q52">
        <v>3.2413225462184876</v>
      </c>
      <c r="R52">
        <v>12.577041159109646</v>
      </c>
      <c r="S52">
        <v>7.8284035822784794</v>
      </c>
      <c r="T52">
        <v>0</v>
      </c>
      <c r="U52">
        <v>24.850036205704406</v>
      </c>
      <c r="V52">
        <v>6.1495041216216215</v>
      </c>
      <c r="W52">
        <v>13.76629056818182</v>
      </c>
      <c r="X52">
        <v>43.769266357728704</v>
      </c>
      <c r="Y52">
        <v>0</v>
      </c>
      <c r="Z52">
        <v>3.8693537386363634</v>
      </c>
      <c r="AA52">
        <v>0</v>
      </c>
      <c r="AB52">
        <v>0</v>
      </c>
      <c r="AC52">
        <v>0</v>
      </c>
      <c r="AD52">
        <v>0</v>
      </c>
      <c r="AE52">
        <v>4.8885702883865942</v>
      </c>
      <c r="AF52">
        <v>2.6326575000000001</v>
      </c>
      <c r="AG52">
        <v>12.610611785200001</v>
      </c>
      <c r="AH52">
        <v>0</v>
      </c>
      <c r="AI52">
        <v>0</v>
      </c>
      <c r="AJ52">
        <v>0</v>
      </c>
      <c r="AK52">
        <v>15.999256903388495</v>
      </c>
      <c r="AL52">
        <v>0</v>
      </c>
      <c r="AM52">
        <v>4.6890834403600898</v>
      </c>
      <c r="AN52">
        <v>0.64745500000000011</v>
      </c>
      <c r="AO52">
        <v>0</v>
      </c>
      <c r="AP52">
        <v>0</v>
      </c>
      <c r="AQ52">
        <v>0</v>
      </c>
      <c r="AR52">
        <v>10.4807328</v>
      </c>
      <c r="AS52">
        <v>9.1788606386410958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519.06639041944777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4.9500141919832394</v>
      </c>
      <c r="L53">
        <v>241.7464029312205</v>
      </c>
      <c r="M53">
        <v>24.331227393113885</v>
      </c>
      <c r="N53">
        <v>29.528521352586743</v>
      </c>
      <c r="O53">
        <v>0</v>
      </c>
      <c r="P53">
        <v>41.330849855986934</v>
      </c>
      <c r="Q53">
        <v>3.2405456842105265</v>
      </c>
      <c r="R53">
        <v>12.577041159109646</v>
      </c>
      <c r="S53">
        <v>7.8284382393069842</v>
      </c>
      <c r="T53">
        <v>0</v>
      </c>
      <c r="U53">
        <v>24.850036205704406</v>
      </c>
      <c r="V53">
        <v>6.1495041216216215</v>
      </c>
      <c r="W53">
        <v>13.76629056818182</v>
      </c>
      <c r="X53">
        <v>43.769266357728704</v>
      </c>
      <c r="Y53">
        <v>0</v>
      </c>
      <c r="Z53">
        <v>3.8693537386363634</v>
      </c>
      <c r="AA53">
        <v>0</v>
      </c>
      <c r="AB53">
        <v>0</v>
      </c>
      <c r="AC53">
        <v>0</v>
      </c>
      <c r="AD53">
        <v>0</v>
      </c>
      <c r="AE53">
        <v>4.8885702883865942</v>
      </c>
      <c r="AF53">
        <v>2.6326575000000001</v>
      </c>
      <c r="AG53">
        <v>12.610611785200001</v>
      </c>
      <c r="AH53">
        <v>0</v>
      </c>
      <c r="AI53">
        <v>0</v>
      </c>
      <c r="AJ53">
        <v>0</v>
      </c>
      <c r="AK53">
        <v>15.999256903388495</v>
      </c>
      <c r="AL53">
        <v>0</v>
      </c>
      <c r="AM53">
        <v>4.6890834403600898</v>
      </c>
      <c r="AN53">
        <v>0.64745500000000011</v>
      </c>
      <c r="AO53">
        <v>0</v>
      </c>
      <c r="AP53">
        <v>0</v>
      </c>
      <c r="AQ53">
        <v>0</v>
      </c>
      <c r="AR53">
        <v>12.1183473</v>
      </c>
      <c r="AS53">
        <v>9.1788606386410958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520.70233465536751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4.9500141919832394</v>
      </c>
      <c r="L54">
        <v>241.7464029312205</v>
      </c>
      <c r="M54">
        <v>24.331227393113885</v>
      </c>
      <c r="N54">
        <v>29.528521352586743</v>
      </c>
      <c r="O54">
        <v>0</v>
      </c>
      <c r="P54">
        <v>41.330849855986934</v>
      </c>
      <c r="Q54">
        <v>3.2405456842105265</v>
      </c>
      <c r="R54">
        <v>12.577041159109646</v>
      </c>
      <c r="S54">
        <v>7.8284382393069842</v>
      </c>
      <c r="T54">
        <v>0</v>
      </c>
      <c r="U54">
        <v>24.850036205704406</v>
      </c>
      <c r="V54">
        <v>6.1495041216216215</v>
      </c>
      <c r="W54">
        <v>13.76629056818182</v>
      </c>
      <c r="X54">
        <v>43.769266357728704</v>
      </c>
      <c r="Y54">
        <v>0</v>
      </c>
      <c r="Z54">
        <v>3.8693537386363634</v>
      </c>
      <c r="AA54">
        <v>0</v>
      </c>
      <c r="AB54">
        <v>0</v>
      </c>
      <c r="AC54">
        <v>0</v>
      </c>
      <c r="AD54">
        <v>0</v>
      </c>
      <c r="AE54">
        <v>4.8885702883865942</v>
      </c>
      <c r="AF54">
        <v>2.6326575000000001</v>
      </c>
      <c r="AG54">
        <v>12.610611785200001</v>
      </c>
      <c r="AH54">
        <v>0</v>
      </c>
      <c r="AI54">
        <v>0</v>
      </c>
      <c r="AJ54">
        <v>0</v>
      </c>
      <c r="AK54">
        <v>15.999256903388495</v>
      </c>
      <c r="AL54">
        <v>0</v>
      </c>
      <c r="AM54">
        <v>4.6890834403600898</v>
      </c>
      <c r="AN54">
        <v>0.64745500000000011</v>
      </c>
      <c r="AO54">
        <v>0</v>
      </c>
      <c r="AP54">
        <v>0</v>
      </c>
      <c r="AQ54">
        <v>0</v>
      </c>
      <c r="AR54">
        <v>12.1183473</v>
      </c>
      <c r="AS54">
        <v>9.1788606386410958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520.70233465536751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4.9500141919832394</v>
      </c>
      <c r="L55">
        <v>205.96734859472215</v>
      </c>
      <c r="M55">
        <v>24.331227393113885</v>
      </c>
      <c r="N55">
        <v>29.528521352586743</v>
      </c>
      <c r="O55">
        <v>0</v>
      </c>
      <c r="P55">
        <v>41.330849855986934</v>
      </c>
      <c r="Q55">
        <v>1.7909938170347004</v>
      </c>
      <c r="R55">
        <v>6.9220354531249999</v>
      </c>
      <c r="S55">
        <v>4.3099481070234118</v>
      </c>
      <c r="T55">
        <v>0</v>
      </c>
      <c r="U55">
        <v>24.850036205704406</v>
      </c>
      <c r="V55">
        <v>4.7396178108108113</v>
      </c>
      <c r="W55">
        <v>13.76629056818182</v>
      </c>
      <c r="X55">
        <v>43.769266357728704</v>
      </c>
      <c r="Y55">
        <v>0</v>
      </c>
      <c r="Z55">
        <v>1.9346770227272727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2.6326575000000001</v>
      </c>
      <c r="AG55">
        <v>12.610611785200001</v>
      </c>
      <c r="AH55">
        <v>0</v>
      </c>
      <c r="AI55">
        <v>0</v>
      </c>
      <c r="AJ55">
        <v>0</v>
      </c>
      <c r="AK55">
        <v>15.999256903388495</v>
      </c>
      <c r="AL55">
        <v>0</v>
      </c>
      <c r="AM55">
        <v>4.6890834403600898</v>
      </c>
      <c r="AN55">
        <v>0.64745500000000011</v>
      </c>
      <c r="AO55">
        <v>0</v>
      </c>
      <c r="AP55">
        <v>0</v>
      </c>
      <c r="AQ55">
        <v>0</v>
      </c>
      <c r="AR55">
        <v>10.4807328</v>
      </c>
      <c r="AS55">
        <v>9.1788606386410958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464.42948479831858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4.9500141919832394</v>
      </c>
      <c r="L56">
        <v>205.96734859472215</v>
      </c>
      <c r="M56">
        <v>24.331227393113885</v>
      </c>
      <c r="N56">
        <v>29.528521352586743</v>
      </c>
      <c r="O56">
        <v>0</v>
      </c>
      <c r="P56">
        <v>41.330849855986934</v>
      </c>
      <c r="Q56">
        <v>1.7909938170347004</v>
      </c>
      <c r="R56">
        <v>6.9220354531249999</v>
      </c>
      <c r="S56">
        <v>4.3099481070234118</v>
      </c>
      <c r="T56">
        <v>0</v>
      </c>
      <c r="U56">
        <v>24.850036205704406</v>
      </c>
      <c r="V56">
        <v>4.7396178108108113</v>
      </c>
      <c r="W56">
        <v>13.76629056818182</v>
      </c>
      <c r="X56">
        <v>43.769266357728704</v>
      </c>
      <c r="Y56">
        <v>0</v>
      </c>
      <c r="Z56">
        <v>1.9346770227272727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2.6326575000000001</v>
      </c>
      <c r="AG56">
        <v>12.610611785200001</v>
      </c>
      <c r="AH56">
        <v>0</v>
      </c>
      <c r="AI56">
        <v>0</v>
      </c>
      <c r="AJ56">
        <v>0</v>
      </c>
      <c r="AK56">
        <v>15.999256903388495</v>
      </c>
      <c r="AL56">
        <v>0</v>
      </c>
      <c r="AM56">
        <v>4.6890834403600898</v>
      </c>
      <c r="AN56">
        <v>0.64745500000000011</v>
      </c>
      <c r="AO56">
        <v>0</v>
      </c>
      <c r="AP56">
        <v>0</v>
      </c>
      <c r="AQ56">
        <v>0</v>
      </c>
      <c r="AR56">
        <v>10.4807328</v>
      </c>
      <c r="AS56">
        <v>9.1788606386410958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464.42948479831858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4.9500141919832394</v>
      </c>
      <c r="L57">
        <v>205.96734859472215</v>
      </c>
      <c r="M57">
        <v>24.331227393113885</v>
      </c>
      <c r="N57">
        <v>29.528521352586743</v>
      </c>
      <c r="O57">
        <v>0</v>
      </c>
      <c r="P57">
        <v>41.330849855986934</v>
      </c>
      <c r="Q57">
        <v>1.7909938170347004</v>
      </c>
      <c r="R57">
        <v>6.9220354531249999</v>
      </c>
      <c r="S57">
        <v>4.3099481070234118</v>
      </c>
      <c r="T57">
        <v>0</v>
      </c>
      <c r="U57">
        <v>24.850036205704406</v>
      </c>
      <c r="V57">
        <v>4.7396178108108113</v>
      </c>
      <c r="W57">
        <v>13.76629056818182</v>
      </c>
      <c r="X57">
        <v>43.769266357728704</v>
      </c>
      <c r="Y57">
        <v>0</v>
      </c>
      <c r="Z57">
        <v>1.9346770227272727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2.6326575000000001</v>
      </c>
      <c r="AG57">
        <v>12.610611785200001</v>
      </c>
      <c r="AH57">
        <v>0</v>
      </c>
      <c r="AI57">
        <v>0</v>
      </c>
      <c r="AJ57">
        <v>0</v>
      </c>
      <c r="AK57">
        <v>15.999256903388495</v>
      </c>
      <c r="AL57">
        <v>0</v>
      </c>
      <c r="AM57">
        <v>4.6890834403600898</v>
      </c>
      <c r="AN57">
        <v>0.64745500000000011</v>
      </c>
      <c r="AO57">
        <v>0</v>
      </c>
      <c r="AP57">
        <v>0</v>
      </c>
      <c r="AQ57">
        <v>0</v>
      </c>
      <c r="AR57">
        <v>10.4807328</v>
      </c>
      <c r="AS57">
        <v>9.1788606386410958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464.42948479831858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4.9500141919832394</v>
      </c>
      <c r="L58">
        <v>205.96734859472215</v>
      </c>
      <c r="M58">
        <v>24.331227393113885</v>
      </c>
      <c r="N58">
        <v>29.528521352586743</v>
      </c>
      <c r="O58">
        <v>0</v>
      </c>
      <c r="P58">
        <v>41.330849855986934</v>
      </c>
      <c r="Q58">
        <v>3.2405456842105265</v>
      </c>
      <c r="R58">
        <v>12.577041159109646</v>
      </c>
      <c r="S58">
        <v>7.8284382393069842</v>
      </c>
      <c r="T58">
        <v>0</v>
      </c>
      <c r="U58">
        <v>24.850036205704406</v>
      </c>
      <c r="V58">
        <v>6.1495041216216215</v>
      </c>
      <c r="W58">
        <v>13.76629056818182</v>
      </c>
      <c r="X58">
        <v>43.769266357728704</v>
      </c>
      <c r="Y58">
        <v>0</v>
      </c>
      <c r="Z58">
        <v>1.9346770227272727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2.6326575000000001</v>
      </c>
      <c r="AG58">
        <v>12.610611785200001</v>
      </c>
      <c r="AH58">
        <v>0</v>
      </c>
      <c r="AI58">
        <v>0</v>
      </c>
      <c r="AJ58">
        <v>0</v>
      </c>
      <c r="AK58">
        <v>15.999256903388495</v>
      </c>
      <c r="AL58">
        <v>0</v>
      </c>
      <c r="AM58">
        <v>4.6890834403600898</v>
      </c>
      <c r="AN58">
        <v>0.64745500000000011</v>
      </c>
      <c r="AO58">
        <v>0</v>
      </c>
      <c r="AP58">
        <v>0</v>
      </c>
      <c r="AQ58">
        <v>0</v>
      </c>
      <c r="AR58">
        <v>10.4807328</v>
      </c>
      <c r="AS58">
        <v>9.1788606386410958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476.46241881457354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4.9500141919832394</v>
      </c>
      <c r="L59">
        <v>205.9711407405976</v>
      </c>
      <c r="M59">
        <v>24.331227393113885</v>
      </c>
      <c r="N59">
        <v>29.528521352586743</v>
      </c>
      <c r="O59">
        <v>0</v>
      </c>
      <c r="P59">
        <v>41.330849855986934</v>
      </c>
      <c r="Q59">
        <v>3.2405456842105265</v>
      </c>
      <c r="R59">
        <v>12.577041159109646</v>
      </c>
      <c r="S59">
        <v>7.8284382393069842</v>
      </c>
      <c r="T59">
        <v>0</v>
      </c>
      <c r="U59">
        <v>24.850036205704406</v>
      </c>
      <c r="V59">
        <v>6.1495041216216215</v>
      </c>
      <c r="W59">
        <v>13.76629056818182</v>
      </c>
      <c r="X59">
        <v>43.769266357728704</v>
      </c>
      <c r="Y59">
        <v>0</v>
      </c>
      <c r="Z59">
        <v>1.9346770227272727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2.6326575000000001</v>
      </c>
      <c r="AG59">
        <v>12.610611785200001</v>
      </c>
      <c r="AH59">
        <v>0</v>
      </c>
      <c r="AI59">
        <v>0</v>
      </c>
      <c r="AJ59">
        <v>0</v>
      </c>
      <c r="AK59">
        <v>15.999256903388495</v>
      </c>
      <c r="AL59">
        <v>0</v>
      </c>
      <c r="AM59">
        <v>4.6890834403600898</v>
      </c>
      <c r="AN59">
        <v>0.64745500000000011</v>
      </c>
      <c r="AO59">
        <v>0</v>
      </c>
      <c r="AP59">
        <v>0</v>
      </c>
      <c r="AQ59">
        <v>3.5328087899999989</v>
      </c>
      <c r="AR59">
        <v>10.4807328</v>
      </c>
      <c r="AS59">
        <v>9.1788606386410958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479.99901975044895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4.9500141919832394</v>
      </c>
      <c r="L60">
        <v>212.74025739329969</v>
      </c>
      <c r="M60">
        <v>24.331227393113885</v>
      </c>
      <c r="N60">
        <v>29.528521352586743</v>
      </c>
      <c r="O60">
        <v>0</v>
      </c>
      <c r="P60">
        <v>41.330849855986934</v>
      </c>
      <c r="Q60">
        <v>3.2405456842105265</v>
      </c>
      <c r="R60">
        <v>12.577041159109646</v>
      </c>
      <c r="S60">
        <v>7.8284382393069842</v>
      </c>
      <c r="T60">
        <v>0</v>
      </c>
      <c r="U60">
        <v>24.850036205704406</v>
      </c>
      <c r="V60">
        <v>6.1495041216216215</v>
      </c>
      <c r="W60">
        <v>13.76629056818182</v>
      </c>
      <c r="X60">
        <v>43.769266357728704</v>
      </c>
      <c r="Y60">
        <v>0</v>
      </c>
      <c r="Z60">
        <v>1.9346770227272727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2.6326575000000001</v>
      </c>
      <c r="AG60">
        <v>12.610611785200001</v>
      </c>
      <c r="AH60">
        <v>0</v>
      </c>
      <c r="AI60">
        <v>0</v>
      </c>
      <c r="AJ60">
        <v>0</v>
      </c>
      <c r="AK60">
        <v>15.999256903388495</v>
      </c>
      <c r="AL60">
        <v>0</v>
      </c>
      <c r="AM60">
        <v>4.6890834403600898</v>
      </c>
      <c r="AN60">
        <v>0.64745500000000011</v>
      </c>
      <c r="AO60">
        <v>0</v>
      </c>
      <c r="AP60">
        <v>0</v>
      </c>
      <c r="AQ60">
        <v>3.5328087899999989</v>
      </c>
      <c r="AR60">
        <v>10.4807328</v>
      </c>
      <c r="AS60">
        <v>9.1788606386410958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486.76813640315106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4.9500141919832394</v>
      </c>
      <c r="L61">
        <v>227.24578934893785</v>
      </c>
      <c r="M61">
        <v>24.331227393113885</v>
      </c>
      <c r="N61">
        <v>29.528521352586743</v>
      </c>
      <c r="O61">
        <v>0</v>
      </c>
      <c r="P61">
        <v>41.330849855986934</v>
      </c>
      <c r="Q61">
        <v>3.2405456842105265</v>
      </c>
      <c r="R61">
        <v>12.880940803860739</v>
      </c>
      <c r="S61">
        <v>7.8284382393069842</v>
      </c>
      <c r="T61">
        <v>0</v>
      </c>
      <c r="U61">
        <v>24.850036205704406</v>
      </c>
      <c r="V61">
        <v>6.1482820734341255</v>
      </c>
      <c r="W61">
        <v>13.76629056818182</v>
      </c>
      <c r="X61">
        <v>43.769266357728704</v>
      </c>
      <c r="Y61">
        <v>0</v>
      </c>
      <c r="Z61">
        <v>1.9346770227272727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2.6326575000000001</v>
      </c>
      <c r="AG61">
        <v>12.610611785200001</v>
      </c>
      <c r="AH61">
        <v>0</v>
      </c>
      <c r="AI61">
        <v>0</v>
      </c>
      <c r="AJ61">
        <v>0</v>
      </c>
      <c r="AK61">
        <v>15.999256903388495</v>
      </c>
      <c r="AL61">
        <v>0</v>
      </c>
      <c r="AM61">
        <v>4.6890834403600898</v>
      </c>
      <c r="AN61">
        <v>0.64745500000000011</v>
      </c>
      <c r="AO61">
        <v>0</v>
      </c>
      <c r="AP61">
        <v>0</v>
      </c>
      <c r="AQ61">
        <v>7.0656175799999978</v>
      </c>
      <c r="AR61">
        <v>10.4807328</v>
      </c>
      <c r="AS61">
        <v>9.1788606386410958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505.10915474535278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4.9500141919832394</v>
      </c>
      <c r="L62">
        <v>235.66800791470644</v>
      </c>
      <c r="M62">
        <v>24.331227393113885</v>
      </c>
      <c r="N62">
        <v>29.528521352586743</v>
      </c>
      <c r="O62">
        <v>0</v>
      </c>
      <c r="P62">
        <v>41.330849855986934</v>
      </c>
      <c r="Q62">
        <v>3.2405456842105265</v>
      </c>
      <c r="R62">
        <v>12.579212085391672</v>
      </c>
      <c r="S62">
        <v>7.8284382393069842</v>
      </c>
      <c r="T62">
        <v>0</v>
      </c>
      <c r="U62">
        <v>24.850036205704406</v>
      </c>
      <c r="V62">
        <v>6.1482820734341255</v>
      </c>
      <c r="W62">
        <v>13.76629056818182</v>
      </c>
      <c r="X62">
        <v>43.769266357728704</v>
      </c>
      <c r="Y62">
        <v>0</v>
      </c>
      <c r="Z62">
        <v>1.9346770227272727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2.6326575000000001</v>
      </c>
      <c r="AG62">
        <v>12.610611785200001</v>
      </c>
      <c r="AH62">
        <v>0</v>
      </c>
      <c r="AI62">
        <v>0</v>
      </c>
      <c r="AJ62">
        <v>0</v>
      </c>
      <c r="AK62">
        <v>15.999256903388495</v>
      </c>
      <c r="AL62">
        <v>0</v>
      </c>
      <c r="AM62">
        <v>4.6890834403600898</v>
      </c>
      <c r="AN62">
        <v>0.64745500000000011</v>
      </c>
      <c r="AO62">
        <v>0</v>
      </c>
      <c r="AP62">
        <v>0</v>
      </c>
      <c r="AQ62">
        <v>7.0656175799999978</v>
      </c>
      <c r="AR62">
        <v>10.4807328</v>
      </c>
      <c r="AS62">
        <v>9.1788606386410958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513.22964459265233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4.9500141919832394</v>
      </c>
      <c r="L63">
        <v>290.09935956225559</v>
      </c>
      <c r="M63">
        <v>24.331227393113885</v>
      </c>
      <c r="N63">
        <v>29.528521352586743</v>
      </c>
      <c r="O63">
        <v>0</v>
      </c>
      <c r="P63">
        <v>41.330849855986934</v>
      </c>
      <c r="Q63">
        <v>3.2405456842105265</v>
      </c>
      <c r="R63">
        <v>12.579212085391672</v>
      </c>
      <c r="S63">
        <v>7.8284382393069842</v>
      </c>
      <c r="T63">
        <v>0</v>
      </c>
      <c r="U63">
        <v>24.850036205704406</v>
      </c>
      <c r="V63">
        <v>6.1482820734341255</v>
      </c>
      <c r="W63">
        <v>13.76629056818182</v>
      </c>
      <c r="X63">
        <v>43.769266357728704</v>
      </c>
      <c r="Y63">
        <v>0</v>
      </c>
      <c r="Z63">
        <v>1.9346770227272727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2.6326575000000001</v>
      </c>
      <c r="AG63">
        <v>12.610611785200001</v>
      </c>
      <c r="AH63">
        <v>6.9395187539598737</v>
      </c>
      <c r="AI63">
        <v>0</v>
      </c>
      <c r="AJ63">
        <v>0</v>
      </c>
      <c r="AK63">
        <v>15.999256903388495</v>
      </c>
      <c r="AL63">
        <v>0</v>
      </c>
      <c r="AM63">
        <v>4.6890834403600898</v>
      </c>
      <c r="AN63">
        <v>0.64745500000000011</v>
      </c>
      <c r="AO63">
        <v>0</v>
      </c>
      <c r="AP63">
        <v>0</v>
      </c>
      <c r="AQ63">
        <v>7.0656175799999978</v>
      </c>
      <c r="AR63">
        <v>10.4807328</v>
      </c>
      <c r="AS63">
        <v>9.1788606386410958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574.60051499416147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4.9500141919832394</v>
      </c>
      <c r="L64">
        <v>304.60395011761864</v>
      </c>
      <c r="M64">
        <v>24.331227393113885</v>
      </c>
      <c r="N64">
        <v>29.528521352586743</v>
      </c>
      <c r="O64">
        <v>0</v>
      </c>
      <c r="P64">
        <v>41.330849855986934</v>
      </c>
      <c r="Q64">
        <v>3.2405456842105265</v>
      </c>
      <c r="R64">
        <v>12.579212085391672</v>
      </c>
      <c r="S64">
        <v>7.8284382393069842</v>
      </c>
      <c r="T64">
        <v>0</v>
      </c>
      <c r="U64">
        <v>24.850036205704406</v>
      </c>
      <c r="V64">
        <v>6.1482820734341255</v>
      </c>
      <c r="W64">
        <v>13.76629056818182</v>
      </c>
      <c r="X64">
        <v>43.769266357728704</v>
      </c>
      <c r="Y64">
        <v>0</v>
      </c>
      <c r="Z64">
        <v>1.9346770227272727</v>
      </c>
      <c r="AA64">
        <v>0</v>
      </c>
      <c r="AB64">
        <v>0</v>
      </c>
      <c r="AC64">
        <v>0</v>
      </c>
      <c r="AD64">
        <v>0</v>
      </c>
      <c r="AE64">
        <v>4.8885702883865942</v>
      </c>
      <c r="AF64">
        <v>2.6326575000000001</v>
      </c>
      <c r="AG64">
        <v>12.610611785200001</v>
      </c>
      <c r="AH64">
        <v>6.9395187539598737</v>
      </c>
      <c r="AI64">
        <v>0</v>
      </c>
      <c r="AJ64">
        <v>0</v>
      </c>
      <c r="AK64">
        <v>15.999256903388495</v>
      </c>
      <c r="AL64">
        <v>0</v>
      </c>
      <c r="AM64">
        <v>4.6890834403600898</v>
      </c>
      <c r="AN64">
        <v>0.64745500000000011</v>
      </c>
      <c r="AO64">
        <v>0</v>
      </c>
      <c r="AP64">
        <v>0</v>
      </c>
      <c r="AQ64">
        <v>7.0656175799999978</v>
      </c>
      <c r="AR64">
        <v>10.4807328</v>
      </c>
      <c r="AS64">
        <v>9.1788606386410958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593.99367583791127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4.9500141919832394</v>
      </c>
      <c r="L65">
        <v>309.44323310775513</v>
      </c>
      <c r="M65">
        <v>24.331227393113885</v>
      </c>
      <c r="N65">
        <v>29.528521352586743</v>
      </c>
      <c r="O65">
        <v>0</v>
      </c>
      <c r="P65">
        <v>41.330849855986934</v>
      </c>
      <c r="Q65">
        <v>3.24137982923674</v>
      </c>
      <c r="R65">
        <v>12.579212085391672</v>
      </c>
      <c r="S65">
        <v>7.8302587230098153</v>
      </c>
      <c r="T65">
        <v>0</v>
      </c>
      <c r="U65">
        <v>24.850036205704406</v>
      </c>
      <c r="V65">
        <v>6.1495041216216215</v>
      </c>
      <c r="W65">
        <v>13.76629056818182</v>
      </c>
      <c r="X65">
        <v>43.769266357728704</v>
      </c>
      <c r="Y65">
        <v>0</v>
      </c>
      <c r="Z65">
        <v>3.8693537386363634</v>
      </c>
      <c r="AA65">
        <v>0</v>
      </c>
      <c r="AB65">
        <v>0</v>
      </c>
      <c r="AC65">
        <v>0</v>
      </c>
      <c r="AD65">
        <v>0</v>
      </c>
      <c r="AE65">
        <v>4.8885702883865942</v>
      </c>
      <c r="AF65">
        <v>2.6326575000000001</v>
      </c>
      <c r="AG65">
        <v>12.610611785200001</v>
      </c>
      <c r="AH65">
        <v>6.9395187539598737</v>
      </c>
      <c r="AI65">
        <v>0</v>
      </c>
      <c r="AJ65">
        <v>0</v>
      </c>
      <c r="AK65">
        <v>15.999256903388495</v>
      </c>
      <c r="AL65">
        <v>0</v>
      </c>
      <c r="AM65">
        <v>4.6890834403600898</v>
      </c>
      <c r="AN65">
        <v>0.64745500000000011</v>
      </c>
      <c r="AO65">
        <v>0</v>
      </c>
      <c r="AP65">
        <v>0</v>
      </c>
      <c r="AQ65">
        <v>7.0656175799999978</v>
      </c>
      <c r="AR65">
        <v>10.4807328</v>
      </c>
      <c r="AS65">
        <v>9.1788606386410958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600.77151222087343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4.9500141919832394</v>
      </c>
      <c r="L66">
        <v>323.94451883628619</v>
      </c>
      <c r="M66">
        <v>24.331227393113885</v>
      </c>
      <c r="N66">
        <v>29.528521352586743</v>
      </c>
      <c r="O66">
        <v>0</v>
      </c>
      <c r="P66">
        <v>41.330849855986934</v>
      </c>
      <c r="Q66">
        <v>3.24137982923674</v>
      </c>
      <c r="R66">
        <v>12.579212085391672</v>
      </c>
      <c r="S66">
        <v>7.8302587230098153</v>
      </c>
      <c r="T66">
        <v>0</v>
      </c>
      <c r="U66">
        <v>24.850036205704406</v>
      </c>
      <c r="V66">
        <v>6.1495041216216215</v>
      </c>
      <c r="W66">
        <v>13.76629056818182</v>
      </c>
      <c r="X66">
        <v>43.769266357728704</v>
      </c>
      <c r="Y66">
        <v>0</v>
      </c>
      <c r="Z66">
        <v>3.8693537386363634</v>
      </c>
      <c r="AA66">
        <v>0</v>
      </c>
      <c r="AB66">
        <v>0</v>
      </c>
      <c r="AC66">
        <v>0</v>
      </c>
      <c r="AD66">
        <v>0</v>
      </c>
      <c r="AE66">
        <v>4.8885702883865942</v>
      </c>
      <c r="AF66">
        <v>2.6326575000000001</v>
      </c>
      <c r="AG66">
        <v>12.610611785200001</v>
      </c>
      <c r="AH66">
        <v>6.9395187539598737</v>
      </c>
      <c r="AI66">
        <v>0</v>
      </c>
      <c r="AJ66">
        <v>0</v>
      </c>
      <c r="AK66">
        <v>15.999256903388495</v>
      </c>
      <c r="AL66">
        <v>0</v>
      </c>
      <c r="AM66">
        <v>4.6890834403600898</v>
      </c>
      <c r="AN66">
        <v>0.64745500000000011</v>
      </c>
      <c r="AO66">
        <v>0</v>
      </c>
      <c r="AP66">
        <v>0</v>
      </c>
      <c r="AQ66">
        <v>7.0656175799999978</v>
      </c>
      <c r="AR66">
        <v>10.4807328</v>
      </c>
      <c r="AS66">
        <v>9.1788606386410958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615.27279794940443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4.9499870379967819</v>
      </c>
      <c r="L67">
        <v>333.62042675425255</v>
      </c>
      <c r="M67">
        <v>24.331227393113885</v>
      </c>
      <c r="N67">
        <v>29.528521352586743</v>
      </c>
      <c r="O67">
        <v>0</v>
      </c>
      <c r="P67">
        <v>41.330849855986934</v>
      </c>
      <c r="Q67">
        <v>3.2406993903345729</v>
      </c>
      <c r="R67">
        <v>11.110260720199193</v>
      </c>
      <c r="S67">
        <v>7.8284382393069842</v>
      </c>
      <c r="T67">
        <v>0</v>
      </c>
      <c r="U67">
        <v>24.850036205704406</v>
      </c>
      <c r="V67">
        <v>6.1495041216216215</v>
      </c>
      <c r="W67">
        <v>13.76629056818182</v>
      </c>
      <c r="X67">
        <v>43.769266357728704</v>
      </c>
      <c r="Y67">
        <v>0</v>
      </c>
      <c r="Z67">
        <v>3.8693537386363634</v>
      </c>
      <c r="AA67">
        <v>4.1674373151898729</v>
      </c>
      <c r="AB67">
        <v>0</v>
      </c>
      <c r="AC67">
        <v>0</v>
      </c>
      <c r="AD67">
        <v>0</v>
      </c>
      <c r="AE67">
        <v>4.8885702883865942</v>
      </c>
      <c r="AF67">
        <v>2.6326575000000001</v>
      </c>
      <c r="AG67">
        <v>12.610611785200001</v>
      </c>
      <c r="AH67">
        <v>6.9395187539598737</v>
      </c>
      <c r="AI67">
        <v>0</v>
      </c>
      <c r="AJ67">
        <v>0</v>
      </c>
      <c r="AK67">
        <v>15.999256903388495</v>
      </c>
      <c r="AL67">
        <v>0</v>
      </c>
      <c r="AM67">
        <v>4.6890834403600898</v>
      </c>
      <c r="AN67">
        <v>0.64745500000000011</v>
      </c>
      <c r="AO67">
        <v>0</v>
      </c>
      <c r="AP67">
        <v>0</v>
      </c>
      <c r="AQ67">
        <v>7.0656175799999978</v>
      </c>
      <c r="AR67">
        <v>10.4807328</v>
      </c>
      <c r="AS67">
        <v>9.1788606386410958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627.64466374077676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4.950012235003328</v>
      </c>
      <c r="L68">
        <v>343.27990971034632</v>
      </c>
      <c r="M68">
        <v>24.331227393113885</v>
      </c>
      <c r="N68">
        <v>29.528521352586743</v>
      </c>
      <c r="O68">
        <v>0</v>
      </c>
      <c r="P68">
        <v>41.330849855986934</v>
      </c>
      <c r="Q68">
        <v>3.2414269224489796</v>
      </c>
      <c r="R68">
        <v>12.577041159109646</v>
      </c>
      <c r="S68">
        <v>7.8284035822784794</v>
      </c>
      <c r="T68">
        <v>0</v>
      </c>
      <c r="U68">
        <v>24.850036205704406</v>
      </c>
      <c r="V68">
        <v>6.1495041216216215</v>
      </c>
      <c r="W68">
        <v>13.76629056818182</v>
      </c>
      <c r="X68">
        <v>43.769266357728704</v>
      </c>
      <c r="Y68">
        <v>0</v>
      </c>
      <c r="Z68">
        <v>3.8693537386363634</v>
      </c>
      <c r="AA68">
        <v>4.1674373151898729</v>
      </c>
      <c r="AB68">
        <v>0</v>
      </c>
      <c r="AC68">
        <v>0</v>
      </c>
      <c r="AD68">
        <v>0</v>
      </c>
      <c r="AE68">
        <v>4.8885702883865942</v>
      </c>
      <c r="AF68">
        <v>2.6326575000000001</v>
      </c>
      <c r="AG68">
        <v>12.610611785200001</v>
      </c>
      <c r="AH68">
        <v>6.9395187539598737</v>
      </c>
      <c r="AI68">
        <v>0</v>
      </c>
      <c r="AJ68">
        <v>0</v>
      </c>
      <c r="AK68">
        <v>15.999256903388495</v>
      </c>
      <c r="AL68">
        <v>0</v>
      </c>
      <c r="AM68">
        <v>4.6890834403600898</v>
      </c>
      <c r="AN68">
        <v>0.64745500000000011</v>
      </c>
      <c r="AO68">
        <v>0</v>
      </c>
      <c r="AP68">
        <v>0</v>
      </c>
      <c r="AQ68">
        <v>7.0656175799999978</v>
      </c>
      <c r="AR68">
        <v>10.4807328</v>
      </c>
      <c r="AS68">
        <v>9.1788606386410958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638.77164520787346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4.9500103348590709</v>
      </c>
      <c r="L69">
        <v>357.79368162992307</v>
      </c>
      <c r="M69">
        <v>24.331227393113885</v>
      </c>
      <c r="N69">
        <v>29.528521352586743</v>
      </c>
      <c r="O69">
        <v>0</v>
      </c>
      <c r="P69">
        <v>41.330849855986934</v>
      </c>
      <c r="Q69">
        <v>3.2414269224489796</v>
      </c>
      <c r="R69">
        <v>12.577041159109646</v>
      </c>
      <c r="S69">
        <v>7.8284035822784794</v>
      </c>
      <c r="T69">
        <v>0</v>
      </c>
      <c r="U69">
        <v>24.850036205704406</v>
      </c>
      <c r="V69">
        <v>6.1495041216216215</v>
      </c>
      <c r="W69">
        <v>13.76629056818182</v>
      </c>
      <c r="X69">
        <v>43.769266357728704</v>
      </c>
      <c r="Y69">
        <v>0</v>
      </c>
      <c r="Z69">
        <v>3.8693537386363634</v>
      </c>
      <c r="AA69">
        <v>4.1674373151898729</v>
      </c>
      <c r="AB69">
        <v>0</v>
      </c>
      <c r="AC69">
        <v>0</v>
      </c>
      <c r="AD69">
        <v>0</v>
      </c>
      <c r="AE69">
        <v>4.8885702883865942</v>
      </c>
      <c r="AF69">
        <v>2.6326575000000001</v>
      </c>
      <c r="AG69">
        <v>12.610611785200001</v>
      </c>
      <c r="AH69">
        <v>6.9395187539598737</v>
      </c>
      <c r="AI69">
        <v>0</v>
      </c>
      <c r="AJ69">
        <v>0</v>
      </c>
      <c r="AK69">
        <v>15.999256903388495</v>
      </c>
      <c r="AL69">
        <v>0</v>
      </c>
      <c r="AM69">
        <v>4.6890834403600898</v>
      </c>
      <c r="AN69">
        <v>0.64745500000000011</v>
      </c>
      <c r="AO69">
        <v>0</v>
      </c>
      <c r="AP69">
        <v>0</v>
      </c>
      <c r="AQ69">
        <v>10.598426369999997</v>
      </c>
      <c r="AR69">
        <v>10.4807328</v>
      </c>
      <c r="AS69">
        <v>9.1788606386410958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656.81822401730597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4.9500424950602984</v>
      </c>
      <c r="L70">
        <v>367.46351855220951</v>
      </c>
      <c r="M70">
        <v>24.331227393113885</v>
      </c>
      <c r="N70">
        <v>29.528521352586743</v>
      </c>
      <c r="O70">
        <v>0</v>
      </c>
      <c r="P70">
        <v>41.330849855986934</v>
      </c>
      <c r="Q70">
        <v>3.2399907867298579</v>
      </c>
      <c r="R70">
        <v>12.577308186829269</v>
      </c>
      <c r="S70">
        <v>7.8297628295454542</v>
      </c>
      <c r="T70">
        <v>0</v>
      </c>
      <c r="U70">
        <v>24.850036205704406</v>
      </c>
      <c r="V70">
        <v>6.1487454613466337</v>
      </c>
      <c r="W70">
        <v>13.76629056818182</v>
      </c>
      <c r="X70">
        <v>43.769266357728704</v>
      </c>
      <c r="Y70">
        <v>0</v>
      </c>
      <c r="Z70">
        <v>3.8693537386363634</v>
      </c>
      <c r="AA70">
        <v>4.1674373151898729</v>
      </c>
      <c r="AB70">
        <v>0</v>
      </c>
      <c r="AC70">
        <v>0</v>
      </c>
      <c r="AD70">
        <v>0</v>
      </c>
      <c r="AE70">
        <v>4.8885702883865942</v>
      </c>
      <c r="AF70">
        <v>2.6326575000000001</v>
      </c>
      <c r="AG70">
        <v>12.610611785200001</v>
      </c>
      <c r="AH70">
        <v>6.9395187539598737</v>
      </c>
      <c r="AI70">
        <v>0</v>
      </c>
      <c r="AJ70">
        <v>0</v>
      </c>
      <c r="AK70">
        <v>15.999256903388495</v>
      </c>
      <c r="AL70">
        <v>0</v>
      </c>
      <c r="AM70">
        <v>4.6890834403600898</v>
      </c>
      <c r="AN70">
        <v>0.64745500000000011</v>
      </c>
      <c r="AO70">
        <v>0</v>
      </c>
      <c r="AP70">
        <v>0</v>
      </c>
      <c r="AQ70">
        <v>10.598426369999997</v>
      </c>
      <c r="AR70">
        <v>10.4807328</v>
      </c>
      <c r="AS70">
        <v>9.1788606386410958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666.48752457878606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4.9500227714511214</v>
      </c>
      <c r="L71">
        <v>377.13352944479539</v>
      </c>
      <c r="M71">
        <v>24.331227393113885</v>
      </c>
      <c r="N71">
        <v>29.528521352586743</v>
      </c>
      <c r="O71">
        <v>0</v>
      </c>
      <c r="P71">
        <v>41.330849855986934</v>
      </c>
      <c r="Q71">
        <v>3.2399907867298579</v>
      </c>
      <c r="R71">
        <v>12.577308186829269</v>
      </c>
      <c r="S71">
        <v>7.8297628295454542</v>
      </c>
      <c r="T71">
        <v>0</v>
      </c>
      <c r="U71">
        <v>24.850036205704406</v>
      </c>
      <c r="V71">
        <v>6.1487454613466337</v>
      </c>
      <c r="W71">
        <v>13.76629056818182</v>
      </c>
      <c r="X71">
        <v>43.769266357728704</v>
      </c>
      <c r="Y71">
        <v>0</v>
      </c>
      <c r="Z71">
        <v>1.9346770227272727</v>
      </c>
      <c r="AA71">
        <v>8.3348746303797459</v>
      </c>
      <c r="AB71">
        <v>0.9887576534133532</v>
      </c>
      <c r="AC71">
        <v>0</v>
      </c>
      <c r="AD71">
        <v>0</v>
      </c>
      <c r="AE71">
        <v>4.8885702883865942</v>
      </c>
      <c r="AF71">
        <v>2.6326575000000001</v>
      </c>
      <c r="AG71">
        <v>12.610611785200001</v>
      </c>
      <c r="AH71">
        <v>13.879037814720169</v>
      </c>
      <c r="AI71">
        <v>0</v>
      </c>
      <c r="AJ71">
        <v>0</v>
      </c>
      <c r="AK71">
        <v>15.999256903388495</v>
      </c>
      <c r="AL71">
        <v>0</v>
      </c>
      <c r="AM71">
        <v>4.6890834403600898</v>
      </c>
      <c r="AN71">
        <v>0.64745500000000011</v>
      </c>
      <c r="AO71">
        <v>0</v>
      </c>
      <c r="AP71">
        <v>0.76006728765534382</v>
      </c>
      <c r="AQ71">
        <v>14.131235159999996</v>
      </c>
      <c r="AR71">
        <v>10.4807328</v>
      </c>
      <c r="AS71">
        <v>9.1788606386410958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690.61142913887261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4.9500227714511214</v>
      </c>
      <c r="L72">
        <v>391.63025175932836</v>
      </c>
      <c r="M72">
        <v>24.331227393113885</v>
      </c>
      <c r="N72">
        <v>29.528521352586743</v>
      </c>
      <c r="O72">
        <v>0</v>
      </c>
      <c r="P72">
        <v>41.330849855986934</v>
      </c>
      <c r="Q72">
        <v>3.2399907867298579</v>
      </c>
      <c r="R72">
        <v>12.577308186829269</v>
      </c>
      <c r="S72">
        <v>7.8297628295454542</v>
      </c>
      <c r="T72">
        <v>0</v>
      </c>
      <c r="U72">
        <v>24.850036205704406</v>
      </c>
      <c r="V72">
        <v>6.1487454613466337</v>
      </c>
      <c r="W72">
        <v>13.76629056818182</v>
      </c>
      <c r="X72">
        <v>43.769266357728704</v>
      </c>
      <c r="Y72">
        <v>0</v>
      </c>
      <c r="Z72">
        <v>1.9346770227272727</v>
      </c>
      <c r="AA72">
        <v>8.3348746303797459</v>
      </c>
      <c r="AB72">
        <v>3.9075697381845451</v>
      </c>
      <c r="AC72">
        <v>2.8713323540914089</v>
      </c>
      <c r="AD72">
        <v>2.6650908027252083</v>
      </c>
      <c r="AE72">
        <v>9.7771405767731885</v>
      </c>
      <c r="AF72">
        <v>5.2653150000000002</v>
      </c>
      <c r="AG72">
        <v>12.610611785200001</v>
      </c>
      <c r="AH72">
        <v>20.818556568680041</v>
      </c>
      <c r="AI72">
        <v>0</v>
      </c>
      <c r="AJ72">
        <v>0</v>
      </c>
      <c r="AK72">
        <v>15.999256903388495</v>
      </c>
      <c r="AL72">
        <v>0</v>
      </c>
      <c r="AM72">
        <v>4.6890834403600898</v>
      </c>
      <c r="AN72">
        <v>0.64745500000000011</v>
      </c>
      <c r="AO72">
        <v>0</v>
      </c>
      <c r="AP72">
        <v>0.76006728765534382</v>
      </c>
      <c r="AQ72">
        <v>14.131235159999996</v>
      </c>
      <c r="AR72">
        <v>10.4807328</v>
      </c>
      <c r="AS72">
        <v>9.1788606386410958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728.02413323733981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4.9500227714511214</v>
      </c>
      <c r="L73">
        <v>391.63025175932836</v>
      </c>
      <c r="M73">
        <v>24.331227393113885</v>
      </c>
      <c r="N73">
        <v>29.528521352586743</v>
      </c>
      <c r="O73">
        <v>0</v>
      </c>
      <c r="P73">
        <v>41.330849855986934</v>
      </c>
      <c r="Q73">
        <v>3.2399907867298579</v>
      </c>
      <c r="R73">
        <v>12.577308186829269</v>
      </c>
      <c r="S73">
        <v>7.8297628295454542</v>
      </c>
      <c r="T73">
        <v>0</v>
      </c>
      <c r="U73">
        <v>24.850036205704406</v>
      </c>
      <c r="V73">
        <v>6.1487454613466337</v>
      </c>
      <c r="W73">
        <v>13.76629056818182</v>
      </c>
      <c r="X73">
        <v>43.769266357728704</v>
      </c>
      <c r="Y73">
        <v>0</v>
      </c>
      <c r="Z73">
        <v>1.9346770227272727</v>
      </c>
      <c r="AA73">
        <v>12.50231194556962</v>
      </c>
      <c r="AB73">
        <v>7.815139169542384</v>
      </c>
      <c r="AC73">
        <v>5.7426650149992149</v>
      </c>
      <c r="AD73">
        <v>2.6846869503406507</v>
      </c>
      <c r="AE73">
        <v>9.7771405767731885</v>
      </c>
      <c r="AF73">
        <v>7.8979724999999998</v>
      </c>
      <c r="AG73">
        <v>12.610611785200001</v>
      </c>
      <c r="AH73">
        <v>26.297123925279834</v>
      </c>
      <c r="AI73">
        <v>0</v>
      </c>
      <c r="AJ73">
        <v>0</v>
      </c>
      <c r="AK73">
        <v>15.999256903388495</v>
      </c>
      <c r="AL73">
        <v>0</v>
      </c>
      <c r="AM73">
        <v>4.6890834403600898</v>
      </c>
      <c r="AN73">
        <v>0.64745500000000011</v>
      </c>
      <c r="AO73">
        <v>0</v>
      </c>
      <c r="AP73">
        <v>0.76006728765534382</v>
      </c>
      <c r="AQ73">
        <v>14.131235159999996</v>
      </c>
      <c r="AR73">
        <v>10.4807328</v>
      </c>
      <c r="AS73">
        <v>9.1788606386410958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747.10129364901059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4.9500220835090678</v>
      </c>
      <c r="L74">
        <v>391.63025175932836</v>
      </c>
      <c r="M74">
        <v>24.331227393113885</v>
      </c>
      <c r="N74">
        <v>29.528521352586743</v>
      </c>
      <c r="O74">
        <v>0</v>
      </c>
      <c r="P74">
        <v>41.330849855986934</v>
      </c>
      <c r="Q74">
        <v>3.2399907867298579</v>
      </c>
      <c r="R74">
        <v>12.577308186829269</v>
      </c>
      <c r="S74">
        <v>7.8297628295454542</v>
      </c>
      <c r="T74">
        <v>0</v>
      </c>
      <c r="U74">
        <v>24.850036205704406</v>
      </c>
      <c r="V74">
        <v>6.1487454613466337</v>
      </c>
      <c r="W74">
        <v>13.76629056818182</v>
      </c>
      <c r="X74">
        <v>43.769266357728704</v>
      </c>
      <c r="Y74">
        <v>0</v>
      </c>
      <c r="Z74">
        <v>5.804030761363637</v>
      </c>
      <c r="AA74">
        <v>12.50231194556962</v>
      </c>
      <c r="AB74">
        <v>11.722708907726929</v>
      </c>
      <c r="AC74">
        <v>5.7426650149992149</v>
      </c>
      <c r="AD74">
        <v>5.4085665027252086</v>
      </c>
      <c r="AE74">
        <v>9.7771405767731885</v>
      </c>
      <c r="AF74">
        <v>10.53063</v>
      </c>
      <c r="AG74">
        <v>12.610611785200001</v>
      </c>
      <c r="AH74">
        <v>27.758075322639915</v>
      </c>
      <c r="AI74">
        <v>0</v>
      </c>
      <c r="AJ74">
        <v>0</v>
      </c>
      <c r="AK74">
        <v>15.999256903388495</v>
      </c>
      <c r="AL74">
        <v>0</v>
      </c>
      <c r="AM74">
        <v>4.6890834403600898</v>
      </c>
      <c r="AN74">
        <v>0.64745500000000011</v>
      </c>
      <c r="AO74">
        <v>0</v>
      </c>
      <c r="AP74">
        <v>0.76006728765534382</v>
      </c>
      <c r="AQ74">
        <v>14.131235159999996</v>
      </c>
      <c r="AR74">
        <v>10.4807328</v>
      </c>
      <c r="AS74">
        <v>9.1788606386410958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761.69570488763384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4.9500220835090678</v>
      </c>
      <c r="L75">
        <v>357.79350714338227</v>
      </c>
      <c r="M75">
        <v>24.331227393113885</v>
      </c>
      <c r="N75">
        <v>29.528521352586743</v>
      </c>
      <c r="O75">
        <v>0</v>
      </c>
      <c r="P75">
        <v>41.330849855986934</v>
      </c>
      <c r="Q75">
        <v>3.2399907867298579</v>
      </c>
      <c r="R75">
        <v>12.577308186829269</v>
      </c>
      <c r="S75">
        <v>7.8297628295454542</v>
      </c>
      <c r="T75">
        <v>0</v>
      </c>
      <c r="U75">
        <v>24.850036205704406</v>
      </c>
      <c r="V75">
        <v>6.1487454613466337</v>
      </c>
      <c r="W75">
        <v>13.76629056818182</v>
      </c>
      <c r="X75">
        <v>43.769266357728704</v>
      </c>
      <c r="Y75">
        <v>0</v>
      </c>
      <c r="Z75">
        <v>5.804030761363637</v>
      </c>
      <c r="AA75">
        <v>12.50231194556962</v>
      </c>
      <c r="AB75">
        <v>11.722708907726929</v>
      </c>
      <c r="AC75">
        <v>5.7426650149992149</v>
      </c>
      <c r="AD75">
        <v>8.1316618410295227</v>
      </c>
      <c r="AE75">
        <v>9.7771405767731885</v>
      </c>
      <c r="AF75">
        <v>10.53063</v>
      </c>
      <c r="AG75">
        <v>12.610611785200001</v>
      </c>
      <c r="AH75">
        <v>34.697594383400208</v>
      </c>
      <c r="AI75">
        <v>0</v>
      </c>
      <c r="AJ75">
        <v>0</v>
      </c>
      <c r="AK75">
        <v>15.999256903388495</v>
      </c>
      <c r="AL75">
        <v>0</v>
      </c>
      <c r="AM75">
        <v>4.6890834403600898</v>
      </c>
      <c r="AN75">
        <v>0.64745500000000011</v>
      </c>
      <c r="AO75">
        <v>0</v>
      </c>
      <c r="AP75">
        <v>0.76006728765534382</v>
      </c>
      <c r="AQ75">
        <v>14.131235159999996</v>
      </c>
      <c r="AR75">
        <v>10.4807328</v>
      </c>
      <c r="AS75">
        <v>9.1788606386410958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737.52157467075244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4.9500220835090678</v>
      </c>
      <c r="L76">
        <v>375.19118193142026</v>
      </c>
      <c r="M76">
        <v>24.331227393113885</v>
      </c>
      <c r="N76">
        <v>29.528521352586743</v>
      </c>
      <c r="O76">
        <v>0</v>
      </c>
      <c r="P76">
        <v>41.330849855986934</v>
      </c>
      <c r="Q76">
        <v>3.2399907867298579</v>
      </c>
      <c r="R76">
        <v>12.577308186829269</v>
      </c>
      <c r="S76">
        <v>7.8297628295454542</v>
      </c>
      <c r="T76">
        <v>0</v>
      </c>
      <c r="U76">
        <v>24.850036205704406</v>
      </c>
      <c r="V76">
        <v>6.1487454613466337</v>
      </c>
      <c r="W76">
        <v>13.76629056818182</v>
      </c>
      <c r="X76">
        <v>43.769266357728704</v>
      </c>
      <c r="Y76">
        <v>0</v>
      </c>
      <c r="Z76">
        <v>5.804030761363637</v>
      </c>
      <c r="AA76">
        <v>12.50231194556962</v>
      </c>
      <c r="AB76">
        <v>11.722708907726929</v>
      </c>
      <c r="AC76">
        <v>5.7426650149992149</v>
      </c>
      <c r="AD76">
        <v>10.842215890310369</v>
      </c>
      <c r="AE76">
        <v>9.7771405767731885</v>
      </c>
      <c r="AF76">
        <v>10.53063</v>
      </c>
      <c r="AG76">
        <v>12.610611785200001</v>
      </c>
      <c r="AH76">
        <v>41.637113137360082</v>
      </c>
      <c r="AI76">
        <v>0</v>
      </c>
      <c r="AJ76">
        <v>0</v>
      </c>
      <c r="AK76">
        <v>15.999256903388495</v>
      </c>
      <c r="AL76">
        <v>0</v>
      </c>
      <c r="AM76">
        <v>4.6890834403600898</v>
      </c>
      <c r="AN76">
        <v>0.64745500000000011</v>
      </c>
      <c r="AO76">
        <v>0</v>
      </c>
      <c r="AP76">
        <v>0.76006728765534382</v>
      </c>
      <c r="AQ76">
        <v>14.131235159999996</v>
      </c>
      <c r="AR76">
        <v>10.4807328</v>
      </c>
      <c r="AS76">
        <v>9.1788606386410958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764.56932226203116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9.0000505727856943</v>
      </c>
      <c r="L77">
        <v>375.19118193142026</v>
      </c>
      <c r="M77">
        <v>24.331227393113885</v>
      </c>
      <c r="N77">
        <v>29.528521352586743</v>
      </c>
      <c r="O77">
        <v>0</v>
      </c>
      <c r="P77">
        <v>41.330849855986934</v>
      </c>
      <c r="Q77">
        <v>3.2399907867298579</v>
      </c>
      <c r="R77">
        <v>12.577308186829269</v>
      </c>
      <c r="S77">
        <v>7.8297628295454542</v>
      </c>
      <c r="T77">
        <v>0</v>
      </c>
      <c r="U77">
        <v>24.850036205704406</v>
      </c>
      <c r="V77">
        <v>6.1487454613466337</v>
      </c>
      <c r="W77">
        <v>13.76629056818182</v>
      </c>
      <c r="X77">
        <v>43.769266357728704</v>
      </c>
      <c r="Y77">
        <v>0</v>
      </c>
      <c r="Z77">
        <v>5.804030761363637</v>
      </c>
      <c r="AA77">
        <v>12.50231194556962</v>
      </c>
      <c r="AB77">
        <v>11.722708907726929</v>
      </c>
      <c r="AC77">
        <v>5.7426650149992149</v>
      </c>
      <c r="AD77">
        <v>10.842215890310369</v>
      </c>
      <c r="AE77">
        <v>9.7771405767731885</v>
      </c>
      <c r="AF77">
        <v>10.53063</v>
      </c>
      <c r="AG77">
        <v>12.610611785200001</v>
      </c>
      <c r="AH77">
        <v>41.637113137360082</v>
      </c>
      <c r="AI77">
        <v>0</v>
      </c>
      <c r="AJ77">
        <v>0</v>
      </c>
      <c r="AK77">
        <v>15.999256903388495</v>
      </c>
      <c r="AL77">
        <v>0</v>
      </c>
      <c r="AM77">
        <v>4.6890834403600898</v>
      </c>
      <c r="AN77">
        <v>0.64745500000000011</v>
      </c>
      <c r="AO77">
        <v>0</v>
      </c>
      <c r="AP77">
        <v>0.11401006246893124</v>
      </c>
      <c r="AQ77">
        <v>14.131235159999996</v>
      </c>
      <c r="AR77">
        <v>10.4807328</v>
      </c>
      <c r="AS77">
        <v>9.1788606386410958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767.97329352612132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9.0000513434717533</v>
      </c>
      <c r="L78">
        <v>375.19118193142026</v>
      </c>
      <c r="M78">
        <v>24.331227393113885</v>
      </c>
      <c r="N78">
        <v>29.528521352586743</v>
      </c>
      <c r="O78">
        <v>0</v>
      </c>
      <c r="P78">
        <v>41.330849855986934</v>
      </c>
      <c r="Q78">
        <v>3.2399907867298579</v>
      </c>
      <c r="R78">
        <v>12.577308186829269</v>
      </c>
      <c r="S78">
        <v>7.8297628295454542</v>
      </c>
      <c r="T78">
        <v>0</v>
      </c>
      <c r="U78">
        <v>24.850036205704406</v>
      </c>
      <c r="V78">
        <v>6.1487454613466337</v>
      </c>
      <c r="W78">
        <v>13.76629056818182</v>
      </c>
      <c r="X78">
        <v>43.769266357728704</v>
      </c>
      <c r="Y78">
        <v>0</v>
      </c>
      <c r="Z78">
        <v>5.804030761363637</v>
      </c>
      <c r="AA78">
        <v>12.50231194556962</v>
      </c>
      <c r="AB78">
        <v>11.722708907726929</v>
      </c>
      <c r="AC78">
        <v>5.7426650149992149</v>
      </c>
      <c r="AD78">
        <v>10.842215890310369</v>
      </c>
      <c r="AE78">
        <v>9.7771405767731885</v>
      </c>
      <c r="AF78">
        <v>10.53063</v>
      </c>
      <c r="AG78">
        <v>12.610611785200001</v>
      </c>
      <c r="AH78">
        <v>41.637113137360082</v>
      </c>
      <c r="AI78">
        <v>0</v>
      </c>
      <c r="AJ78">
        <v>0</v>
      </c>
      <c r="AK78">
        <v>15.999256903388495</v>
      </c>
      <c r="AL78">
        <v>0</v>
      </c>
      <c r="AM78">
        <v>4.6890834403600898</v>
      </c>
      <c r="AN78">
        <v>0.64745500000000011</v>
      </c>
      <c r="AO78">
        <v>0</v>
      </c>
      <c r="AP78">
        <v>0.11401006246893124</v>
      </c>
      <c r="AQ78">
        <v>14.131235159999996</v>
      </c>
      <c r="AR78">
        <v>10.4807328</v>
      </c>
      <c r="AS78">
        <v>9.1788606386410958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767.97329429680735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9.0000922244543879</v>
      </c>
      <c r="L79">
        <v>375.19118193142026</v>
      </c>
      <c r="M79">
        <v>24.331227393113885</v>
      </c>
      <c r="N79">
        <v>29.528521352586743</v>
      </c>
      <c r="O79">
        <v>0</v>
      </c>
      <c r="P79">
        <v>41.330849855986934</v>
      </c>
      <c r="Q79">
        <v>3.2399907867298579</v>
      </c>
      <c r="R79">
        <v>12.577308186829269</v>
      </c>
      <c r="S79">
        <v>7.8297628295454542</v>
      </c>
      <c r="T79">
        <v>0</v>
      </c>
      <c r="U79">
        <v>24.850036205704406</v>
      </c>
      <c r="V79">
        <v>6.1487454613466337</v>
      </c>
      <c r="W79">
        <v>13.76629056818182</v>
      </c>
      <c r="X79">
        <v>43.769266357728704</v>
      </c>
      <c r="Y79">
        <v>0</v>
      </c>
      <c r="Z79">
        <v>5.804030761363637</v>
      </c>
      <c r="AA79">
        <v>12.50231194556962</v>
      </c>
      <c r="AB79">
        <v>11.722708907726929</v>
      </c>
      <c r="AC79">
        <v>5.7426650149992149</v>
      </c>
      <c r="AD79">
        <v>10.842215890310369</v>
      </c>
      <c r="AE79">
        <v>9.7771405767731885</v>
      </c>
      <c r="AF79">
        <v>10.53063</v>
      </c>
      <c r="AG79">
        <v>12.610611785200001</v>
      </c>
      <c r="AH79">
        <v>34.697594383400208</v>
      </c>
      <c r="AI79">
        <v>0</v>
      </c>
      <c r="AJ79">
        <v>0</v>
      </c>
      <c r="AK79">
        <v>15.999256903388495</v>
      </c>
      <c r="AL79">
        <v>0</v>
      </c>
      <c r="AM79">
        <v>4.6890834403600898</v>
      </c>
      <c r="AN79">
        <v>0.64745500000000011</v>
      </c>
      <c r="AO79">
        <v>0</v>
      </c>
      <c r="AP79">
        <v>0.64605722518641262</v>
      </c>
      <c r="AQ79">
        <v>14.131235159999996</v>
      </c>
      <c r="AR79">
        <v>10.4807328</v>
      </c>
      <c r="AS79">
        <v>9.1788606386410958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761.56586358654761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9.0000922244543879</v>
      </c>
      <c r="L80">
        <v>375.19118193142026</v>
      </c>
      <c r="M80">
        <v>24.331227393113885</v>
      </c>
      <c r="N80">
        <v>29.528521352586743</v>
      </c>
      <c r="O80">
        <v>0</v>
      </c>
      <c r="P80">
        <v>41.330849855986934</v>
      </c>
      <c r="Q80">
        <v>3.2399907867298579</v>
      </c>
      <c r="R80">
        <v>12.577308186829269</v>
      </c>
      <c r="S80">
        <v>7.8297628295454542</v>
      </c>
      <c r="T80">
        <v>0</v>
      </c>
      <c r="U80">
        <v>24.850036205704406</v>
      </c>
      <c r="V80">
        <v>6.1487454613466337</v>
      </c>
      <c r="W80">
        <v>13.76629056818182</v>
      </c>
      <c r="X80">
        <v>43.769266357728704</v>
      </c>
      <c r="Y80">
        <v>0</v>
      </c>
      <c r="Z80">
        <v>1.9346770227272727</v>
      </c>
      <c r="AA80">
        <v>12.50231194556962</v>
      </c>
      <c r="AB80">
        <v>11.722708907726929</v>
      </c>
      <c r="AC80">
        <v>5.7426650149992149</v>
      </c>
      <c r="AD80">
        <v>8.1316618410295227</v>
      </c>
      <c r="AE80">
        <v>9.7771405767731885</v>
      </c>
      <c r="AF80">
        <v>5.2653150000000002</v>
      </c>
      <c r="AG80">
        <v>12.610611785200001</v>
      </c>
      <c r="AH80">
        <v>27.758075322639915</v>
      </c>
      <c r="AI80">
        <v>0</v>
      </c>
      <c r="AJ80">
        <v>0</v>
      </c>
      <c r="AK80">
        <v>15.999256903388495</v>
      </c>
      <c r="AL80">
        <v>0</v>
      </c>
      <c r="AM80">
        <v>4.6890834403600898</v>
      </c>
      <c r="AN80">
        <v>0.64745500000000011</v>
      </c>
      <c r="AO80">
        <v>0</v>
      </c>
      <c r="AP80">
        <v>0.64605722518641262</v>
      </c>
      <c r="AQ80">
        <v>14.131235159999996</v>
      </c>
      <c r="AR80">
        <v>10.4807328</v>
      </c>
      <c r="AS80">
        <v>9.1788606386410958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742.78112173787019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9.0000922244543879</v>
      </c>
      <c r="L81">
        <v>375.19118193142026</v>
      </c>
      <c r="M81">
        <v>24.331227393113885</v>
      </c>
      <c r="N81">
        <v>29.528521352586743</v>
      </c>
      <c r="O81">
        <v>0</v>
      </c>
      <c r="P81">
        <v>41.330849855986934</v>
      </c>
      <c r="Q81">
        <v>3.2399907867298579</v>
      </c>
      <c r="R81">
        <v>12.577308186829269</v>
      </c>
      <c r="S81">
        <v>7.8297628295454542</v>
      </c>
      <c r="T81">
        <v>0</v>
      </c>
      <c r="U81">
        <v>24.850036205704406</v>
      </c>
      <c r="V81">
        <v>6.1487454613466337</v>
      </c>
      <c r="W81">
        <v>13.76629056818182</v>
      </c>
      <c r="X81">
        <v>43.769266357728704</v>
      </c>
      <c r="Y81">
        <v>0</v>
      </c>
      <c r="Z81">
        <v>1.9346770227272727</v>
      </c>
      <c r="AA81">
        <v>12.50231194556962</v>
      </c>
      <c r="AB81">
        <v>11.722708907726929</v>
      </c>
      <c r="AC81">
        <v>2.8713323540914089</v>
      </c>
      <c r="AD81">
        <v>8.1316618410295227</v>
      </c>
      <c r="AE81">
        <v>9.7771405767731885</v>
      </c>
      <c r="AF81">
        <v>2.6326575000000001</v>
      </c>
      <c r="AG81">
        <v>12.610611785200001</v>
      </c>
      <c r="AH81">
        <v>18.2618917</v>
      </c>
      <c r="AI81">
        <v>0</v>
      </c>
      <c r="AJ81">
        <v>0</v>
      </c>
      <c r="AK81">
        <v>15.999256903388495</v>
      </c>
      <c r="AL81">
        <v>0</v>
      </c>
      <c r="AM81">
        <v>4.6890834403600898</v>
      </c>
      <c r="AN81">
        <v>0.64745500000000011</v>
      </c>
      <c r="AO81">
        <v>0</v>
      </c>
      <c r="AP81">
        <v>0.64605722518641262</v>
      </c>
      <c r="AQ81">
        <v>14.131235159999996</v>
      </c>
      <c r="AR81">
        <v>10.4807328</v>
      </c>
      <c r="AS81">
        <v>9.1788606386410958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727.78094795432253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4.9499694519310289</v>
      </c>
      <c r="L82">
        <v>375.19118193142026</v>
      </c>
      <c r="M82">
        <v>24.331227393113885</v>
      </c>
      <c r="N82">
        <v>29.528521352586743</v>
      </c>
      <c r="O82">
        <v>0</v>
      </c>
      <c r="P82">
        <v>41.330849855986934</v>
      </c>
      <c r="Q82">
        <v>3.2399907867298579</v>
      </c>
      <c r="R82">
        <v>12.577308186829269</v>
      </c>
      <c r="S82">
        <v>7.8297628295454542</v>
      </c>
      <c r="T82">
        <v>0</v>
      </c>
      <c r="U82">
        <v>24.850036205704406</v>
      </c>
      <c r="V82">
        <v>6.1487454613466337</v>
      </c>
      <c r="W82">
        <v>13.76629056818182</v>
      </c>
      <c r="X82">
        <v>43.769266357728704</v>
      </c>
      <c r="Y82">
        <v>0</v>
      </c>
      <c r="Z82">
        <v>1.9346770227272727</v>
      </c>
      <c r="AA82">
        <v>12.50231194556962</v>
      </c>
      <c r="AB82">
        <v>3.9075697381845451</v>
      </c>
      <c r="AC82">
        <v>2.8713323540914089</v>
      </c>
      <c r="AD82">
        <v>5.4085665027252086</v>
      </c>
      <c r="AE82">
        <v>9.7771405767731885</v>
      </c>
      <c r="AF82">
        <v>2.6326575000000001</v>
      </c>
      <c r="AG82">
        <v>12.610611785200001</v>
      </c>
      <c r="AH82">
        <v>13.879037814720169</v>
      </c>
      <c r="AI82">
        <v>0</v>
      </c>
      <c r="AJ82">
        <v>0</v>
      </c>
      <c r="AK82">
        <v>15.999256903388495</v>
      </c>
      <c r="AL82">
        <v>0</v>
      </c>
      <c r="AM82">
        <v>4.6890834403600898</v>
      </c>
      <c r="AN82">
        <v>0.64745500000000011</v>
      </c>
      <c r="AO82">
        <v>0</v>
      </c>
      <c r="AP82">
        <v>0.64605722518641262</v>
      </c>
      <c r="AQ82">
        <v>14.131235159999996</v>
      </c>
      <c r="AR82">
        <v>10.4807328</v>
      </c>
      <c r="AS82">
        <v>9.1788606386410958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708.80973678867269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9.0000922244543879</v>
      </c>
      <c r="L83">
        <v>375.19118193142026</v>
      </c>
      <c r="M83">
        <v>24.331227393113885</v>
      </c>
      <c r="N83">
        <v>29.528521352586743</v>
      </c>
      <c r="O83">
        <v>0</v>
      </c>
      <c r="P83">
        <v>41.330849855986934</v>
      </c>
      <c r="Q83">
        <v>3.2399907867298579</v>
      </c>
      <c r="R83">
        <v>12.577308186829269</v>
      </c>
      <c r="S83">
        <v>7.8297628295454542</v>
      </c>
      <c r="T83">
        <v>0</v>
      </c>
      <c r="U83">
        <v>24.850036205704406</v>
      </c>
      <c r="V83">
        <v>6.1487454613466337</v>
      </c>
      <c r="W83">
        <v>13.76629056818182</v>
      </c>
      <c r="X83">
        <v>43.769266357728704</v>
      </c>
      <c r="Y83">
        <v>0</v>
      </c>
      <c r="Z83">
        <v>1.9346770227272727</v>
      </c>
      <c r="AA83">
        <v>12.50231194556962</v>
      </c>
      <c r="AB83">
        <v>3.9075697381845451</v>
      </c>
      <c r="AC83">
        <v>2.8713323540914089</v>
      </c>
      <c r="AD83">
        <v>2.7042830979560937</v>
      </c>
      <c r="AE83">
        <v>4.8885702883865942</v>
      </c>
      <c r="AF83">
        <v>2.6326575000000001</v>
      </c>
      <c r="AG83">
        <v>12.610611785200001</v>
      </c>
      <c r="AH83">
        <v>6.9395187539598737</v>
      </c>
      <c r="AI83">
        <v>0</v>
      </c>
      <c r="AJ83">
        <v>0</v>
      </c>
      <c r="AK83">
        <v>15.999256903388495</v>
      </c>
      <c r="AL83">
        <v>0</v>
      </c>
      <c r="AM83">
        <v>4.6890834403600898</v>
      </c>
      <c r="AN83">
        <v>0.64745500000000011</v>
      </c>
      <c r="AO83">
        <v>0</v>
      </c>
      <c r="AP83">
        <v>0.64605722518641262</v>
      </c>
      <c r="AQ83">
        <v>10.598426369999997</v>
      </c>
      <c r="AR83">
        <v>10.4807328</v>
      </c>
      <c r="AS83">
        <v>9.1788606386410958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694.79467801728015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9.0000922244543879</v>
      </c>
      <c r="L84">
        <v>375.19118193142026</v>
      </c>
      <c r="M84">
        <v>24.331227393113885</v>
      </c>
      <c r="N84">
        <v>29.528521352586743</v>
      </c>
      <c r="O84">
        <v>0</v>
      </c>
      <c r="P84">
        <v>41.330849855986934</v>
      </c>
      <c r="Q84">
        <v>3.2399907867298579</v>
      </c>
      <c r="R84">
        <v>12.577308186829269</v>
      </c>
      <c r="S84">
        <v>7.8297628295454542</v>
      </c>
      <c r="T84">
        <v>0</v>
      </c>
      <c r="U84">
        <v>24.850036205704406</v>
      </c>
      <c r="V84">
        <v>6.1487454613466337</v>
      </c>
      <c r="W84">
        <v>13.76629056818182</v>
      </c>
      <c r="X84">
        <v>43.769266357728704</v>
      </c>
      <c r="Y84">
        <v>0</v>
      </c>
      <c r="Z84">
        <v>1.9346770227272727</v>
      </c>
      <c r="AA84">
        <v>8.3348746303797459</v>
      </c>
      <c r="AB84">
        <v>3.9075697381845451</v>
      </c>
      <c r="AC84">
        <v>2.8713323540914089</v>
      </c>
      <c r="AD84">
        <v>0</v>
      </c>
      <c r="AE84">
        <v>4.8885702883865942</v>
      </c>
      <c r="AF84">
        <v>2.6326575000000001</v>
      </c>
      <c r="AG84">
        <v>12.610611785200001</v>
      </c>
      <c r="AH84">
        <v>0</v>
      </c>
      <c r="AI84">
        <v>0</v>
      </c>
      <c r="AJ84">
        <v>0</v>
      </c>
      <c r="AK84">
        <v>15.999256903388495</v>
      </c>
      <c r="AL84">
        <v>0</v>
      </c>
      <c r="AM84">
        <v>4.6890834403600898</v>
      </c>
      <c r="AN84">
        <v>0.64745500000000011</v>
      </c>
      <c r="AO84">
        <v>0</v>
      </c>
      <c r="AP84">
        <v>0.64605722518641262</v>
      </c>
      <c r="AQ84">
        <v>10.598426369999997</v>
      </c>
      <c r="AR84">
        <v>10.4807328</v>
      </c>
      <c r="AS84">
        <v>9.1788606386410958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680.98343885017425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9.0000922244543879</v>
      </c>
      <c r="L85">
        <v>375.19118193142026</v>
      </c>
      <c r="M85">
        <v>24.331227393113885</v>
      </c>
      <c r="N85">
        <v>29.528521352586743</v>
      </c>
      <c r="O85">
        <v>0</v>
      </c>
      <c r="P85">
        <v>41.330849855986934</v>
      </c>
      <c r="Q85">
        <v>3.2399907867298579</v>
      </c>
      <c r="R85">
        <v>12.577308186829269</v>
      </c>
      <c r="S85">
        <v>7.8297628295454542</v>
      </c>
      <c r="T85">
        <v>0</v>
      </c>
      <c r="U85">
        <v>24.850036205704406</v>
      </c>
      <c r="V85">
        <v>6.1487454613466337</v>
      </c>
      <c r="W85">
        <v>13.76629056818182</v>
      </c>
      <c r="X85">
        <v>43.769266357728704</v>
      </c>
      <c r="Y85">
        <v>0</v>
      </c>
      <c r="Z85">
        <v>1.9346770227272727</v>
      </c>
      <c r="AA85">
        <v>8.3348746303797459</v>
      </c>
      <c r="AB85">
        <v>3.9075697381845451</v>
      </c>
      <c r="AC85">
        <v>2.8713323540914089</v>
      </c>
      <c r="AD85">
        <v>0</v>
      </c>
      <c r="AE85">
        <v>4.8885702883865942</v>
      </c>
      <c r="AF85">
        <v>2.6326575000000001</v>
      </c>
      <c r="AG85">
        <v>12.610611785200001</v>
      </c>
      <c r="AH85">
        <v>0</v>
      </c>
      <c r="AI85">
        <v>0</v>
      </c>
      <c r="AJ85">
        <v>0</v>
      </c>
      <c r="AK85">
        <v>15.999256903388495</v>
      </c>
      <c r="AL85">
        <v>0</v>
      </c>
      <c r="AM85">
        <v>4.6890834403600898</v>
      </c>
      <c r="AN85">
        <v>0.64745500000000011</v>
      </c>
      <c r="AO85">
        <v>0</v>
      </c>
      <c r="AP85">
        <v>0.64605722518641262</v>
      </c>
      <c r="AQ85">
        <v>10.598426369999997</v>
      </c>
      <c r="AR85">
        <v>10.4807328</v>
      </c>
      <c r="AS85">
        <v>9.1788606386410958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680.98343885017425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4.9499694519310289</v>
      </c>
      <c r="L86">
        <v>357.79350714338227</v>
      </c>
      <c r="M86">
        <v>24.331227393113885</v>
      </c>
      <c r="N86">
        <v>29.528521352586743</v>
      </c>
      <c r="O86">
        <v>0</v>
      </c>
      <c r="P86">
        <v>41.330849855986934</v>
      </c>
      <c r="Q86">
        <v>3.2399907867298579</v>
      </c>
      <c r="R86">
        <v>12.577308186829269</v>
      </c>
      <c r="S86">
        <v>7.8297628295454542</v>
      </c>
      <c r="T86">
        <v>0</v>
      </c>
      <c r="U86">
        <v>24.850036205704406</v>
      </c>
      <c r="V86">
        <v>6.1487454613466337</v>
      </c>
      <c r="W86">
        <v>13.76629056818182</v>
      </c>
      <c r="X86">
        <v>43.769266357728704</v>
      </c>
      <c r="Y86">
        <v>0</v>
      </c>
      <c r="Z86">
        <v>1.9346770227272727</v>
      </c>
      <c r="AA86">
        <v>8.3348746303797459</v>
      </c>
      <c r="AB86">
        <v>3.9075697381845451</v>
      </c>
      <c r="AC86">
        <v>2.8713323540914089</v>
      </c>
      <c r="AD86">
        <v>0</v>
      </c>
      <c r="AE86">
        <v>4.8885702883865942</v>
      </c>
      <c r="AF86">
        <v>2.6326575000000001</v>
      </c>
      <c r="AG86">
        <v>12.610611785200001</v>
      </c>
      <c r="AH86">
        <v>0</v>
      </c>
      <c r="AI86">
        <v>0</v>
      </c>
      <c r="AJ86">
        <v>0</v>
      </c>
      <c r="AK86">
        <v>15.999256903388495</v>
      </c>
      <c r="AL86">
        <v>0</v>
      </c>
      <c r="AM86">
        <v>4.6890834403600898</v>
      </c>
      <c r="AN86">
        <v>0.64745500000000011</v>
      </c>
      <c r="AO86">
        <v>0</v>
      </c>
      <c r="AP86">
        <v>0.64605722518641262</v>
      </c>
      <c r="AQ86">
        <v>10.598426369999997</v>
      </c>
      <c r="AR86">
        <v>10.4807328</v>
      </c>
      <c r="AS86">
        <v>9.1788606386410958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659.53564128961295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4.9499694519310289</v>
      </c>
      <c r="L87">
        <v>375.19118193142026</v>
      </c>
      <c r="M87">
        <v>25.540949198318319</v>
      </c>
      <c r="N87">
        <v>29.528521352586743</v>
      </c>
      <c r="O87">
        <v>0</v>
      </c>
      <c r="P87">
        <v>41.330849855986934</v>
      </c>
      <c r="Q87">
        <v>3.2399907867298579</v>
      </c>
      <c r="R87">
        <v>12.049769921079429</v>
      </c>
      <c r="S87">
        <v>7.8297628295454542</v>
      </c>
      <c r="T87">
        <v>0</v>
      </c>
      <c r="U87">
        <v>24.850036205704406</v>
      </c>
      <c r="V87">
        <v>6.1487454613466337</v>
      </c>
      <c r="W87">
        <v>13.76629056818182</v>
      </c>
      <c r="X87">
        <v>43.769266357728704</v>
      </c>
      <c r="Y87">
        <v>0</v>
      </c>
      <c r="Z87">
        <v>1.9346770227272727</v>
      </c>
      <c r="AA87">
        <v>4.1674373151898729</v>
      </c>
      <c r="AB87">
        <v>3.9075697381845451</v>
      </c>
      <c r="AC87">
        <v>2.8713323540914089</v>
      </c>
      <c r="AD87">
        <v>0</v>
      </c>
      <c r="AE87">
        <v>4.8885702883865942</v>
      </c>
      <c r="AF87">
        <v>2.6326575000000001</v>
      </c>
      <c r="AG87">
        <v>12.610611785200001</v>
      </c>
      <c r="AH87">
        <v>0</v>
      </c>
      <c r="AI87">
        <v>0</v>
      </c>
      <c r="AJ87">
        <v>0</v>
      </c>
      <c r="AK87">
        <v>15.999256903388495</v>
      </c>
      <c r="AL87">
        <v>0</v>
      </c>
      <c r="AM87">
        <v>4.6890834403600898</v>
      </c>
      <c r="AN87">
        <v>0.64745500000000011</v>
      </c>
      <c r="AO87">
        <v>0</v>
      </c>
      <c r="AP87">
        <v>0.64605722518641262</v>
      </c>
      <c r="AQ87">
        <v>10.598426369999997</v>
      </c>
      <c r="AR87">
        <v>10.4807328</v>
      </c>
      <c r="AS87">
        <v>9.1788606386410958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673.44806230191568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4.9499694519310289</v>
      </c>
      <c r="L88">
        <v>375.19118193142026</v>
      </c>
      <c r="M88">
        <v>25.809693212884824</v>
      </c>
      <c r="N88">
        <v>29.528521352586743</v>
      </c>
      <c r="O88">
        <v>0</v>
      </c>
      <c r="P88">
        <v>41.330849855986934</v>
      </c>
      <c r="Q88">
        <v>3.2399907867298579</v>
      </c>
      <c r="R88">
        <v>12.049769921079429</v>
      </c>
      <c r="S88">
        <v>7.8297628295454542</v>
      </c>
      <c r="T88">
        <v>0</v>
      </c>
      <c r="U88">
        <v>24.850036205704406</v>
      </c>
      <c r="V88">
        <v>6.1487454613466337</v>
      </c>
      <c r="W88">
        <v>13.76629056818182</v>
      </c>
      <c r="X88">
        <v>43.769266357728704</v>
      </c>
      <c r="Y88">
        <v>0</v>
      </c>
      <c r="Z88">
        <v>3.8693537386363634</v>
      </c>
      <c r="AA88">
        <v>4.1674373151898729</v>
      </c>
      <c r="AB88">
        <v>3.9075697381845451</v>
      </c>
      <c r="AC88">
        <v>2.8713323540914089</v>
      </c>
      <c r="AD88">
        <v>0</v>
      </c>
      <c r="AE88">
        <v>4.8885702883865942</v>
      </c>
      <c r="AF88">
        <v>2.6326575000000001</v>
      </c>
      <c r="AG88">
        <v>12.610611785200001</v>
      </c>
      <c r="AH88">
        <v>0</v>
      </c>
      <c r="AI88">
        <v>0</v>
      </c>
      <c r="AJ88">
        <v>0</v>
      </c>
      <c r="AK88">
        <v>15.999256903388495</v>
      </c>
      <c r="AL88">
        <v>0</v>
      </c>
      <c r="AM88">
        <v>4.6890834403600898</v>
      </c>
      <c r="AN88">
        <v>0.64745500000000011</v>
      </c>
      <c r="AO88">
        <v>0</v>
      </c>
      <c r="AP88">
        <v>0</v>
      </c>
      <c r="AQ88">
        <v>7.0656175799999978</v>
      </c>
      <c r="AR88">
        <v>10.4807328</v>
      </c>
      <c r="AS88">
        <v>9.1788606386410958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671.47261701720481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4.9499694519310289</v>
      </c>
      <c r="L89">
        <v>375.19118193142026</v>
      </c>
      <c r="M89">
        <v>25.809693212884824</v>
      </c>
      <c r="N89">
        <v>29.528521352586743</v>
      </c>
      <c r="O89">
        <v>0</v>
      </c>
      <c r="P89">
        <v>41.330849855986934</v>
      </c>
      <c r="Q89">
        <v>3.2399907867298579</v>
      </c>
      <c r="R89">
        <v>12.049769921079429</v>
      </c>
      <c r="S89">
        <v>7.8297628295454542</v>
      </c>
      <c r="T89">
        <v>0</v>
      </c>
      <c r="U89">
        <v>24.850036205704406</v>
      </c>
      <c r="V89">
        <v>6.1487454613466337</v>
      </c>
      <c r="W89">
        <v>13.76629056818182</v>
      </c>
      <c r="X89">
        <v>43.769266357728704</v>
      </c>
      <c r="Y89">
        <v>0</v>
      </c>
      <c r="Z89">
        <v>3.8693537386363634</v>
      </c>
      <c r="AA89">
        <v>4.1674373151898729</v>
      </c>
      <c r="AB89">
        <v>3.9075697381845451</v>
      </c>
      <c r="AC89">
        <v>2.8713323540914089</v>
      </c>
      <c r="AD89">
        <v>0</v>
      </c>
      <c r="AE89">
        <v>4.8885702883865942</v>
      </c>
      <c r="AF89">
        <v>2.6326575000000001</v>
      </c>
      <c r="AG89">
        <v>12.610611785200001</v>
      </c>
      <c r="AH89">
        <v>0</v>
      </c>
      <c r="AI89">
        <v>0</v>
      </c>
      <c r="AJ89">
        <v>0</v>
      </c>
      <c r="AK89">
        <v>15.999256903388495</v>
      </c>
      <c r="AL89">
        <v>0</v>
      </c>
      <c r="AM89">
        <v>4.6890834403600898</v>
      </c>
      <c r="AN89">
        <v>0.64745500000000011</v>
      </c>
      <c r="AO89">
        <v>0</v>
      </c>
      <c r="AP89">
        <v>0</v>
      </c>
      <c r="AQ89">
        <v>7.0656175799999978</v>
      </c>
      <c r="AR89">
        <v>10.4807328</v>
      </c>
      <c r="AS89">
        <v>9.1788606386410958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671.47261701720481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4.9499694519310289</v>
      </c>
      <c r="L90">
        <v>375.19118193142026</v>
      </c>
      <c r="M90">
        <v>25.809693212884824</v>
      </c>
      <c r="N90">
        <v>29.528521352586743</v>
      </c>
      <c r="O90">
        <v>0</v>
      </c>
      <c r="P90">
        <v>41.330849855986934</v>
      </c>
      <c r="Q90">
        <v>3.2399907867298579</v>
      </c>
      <c r="R90">
        <v>12.049769921079429</v>
      </c>
      <c r="S90">
        <v>7.8297628295454542</v>
      </c>
      <c r="T90">
        <v>0</v>
      </c>
      <c r="U90">
        <v>24.850036205704406</v>
      </c>
      <c r="V90">
        <v>6.1487454613466337</v>
      </c>
      <c r="W90">
        <v>13.76629056818182</v>
      </c>
      <c r="X90">
        <v>43.769266357728704</v>
      </c>
      <c r="Y90">
        <v>0</v>
      </c>
      <c r="Z90">
        <v>3.8693537386363634</v>
      </c>
      <c r="AA90">
        <v>0</v>
      </c>
      <c r="AB90">
        <v>3.9075697381845451</v>
      </c>
      <c r="AC90">
        <v>2.8713323540914089</v>
      </c>
      <c r="AD90">
        <v>0</v>
      </c>
      <c r="AE90">
        <v>4.8885702883865942</v>
      </c>
      <c r="AF90">
        <v>2.6326575000000001</v>
      </c>
      <c r="AG90">
        <v>12.610611785200001</v>
      </c>
      <c r="AH90">
        <v>0</v>
      </c>
      <c r="AI90">
        <v>0</v>
      </c>
      <c r="AJ90">
        <v>0</v>
      </c>
      <c r="AK90">
        <v>15.999256903388495</v>
      </c>
      <c r="AL90">
        <v>0</v>
      </c>
      <c r="AM90">
        <v>4.6890834403600898</v>
      </c>
      <c r="AN90">
        <v>0.64745500000000011</v>
      </c>
      <c r="AO90">
        <v>0</v>
      </c>
      <c r="AP90">
        <v>0</v>
      </c>
      <c r="AQ90">
        <v>7.0656175799999978</v>
      </c>
      <c r="AR90">
        <v>10.4807328</v>
      </c>
      <c r="AS90">
        <v>9.1788606386410958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667.30517970201493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9.0000922244543879</v>
      </c>
      <c r="L91">
        <v>375.19118193142026</v>
      </c>
      <c r="M91">
        <v>25.809693212884824</v>
      </c>
      <c r="N91">
        <v>29.528521352586743</v>
      </c>
      <c r="O91">
        <v>0</v>
      </c>
      <c r="P91">
        <v>41.330849855986934</v>
      </c>
      <c r="Q91">
        <v>3.2399907867298579</v>
      </c>
      <c r="R91">
        <v>12.049769921079429</v>
      </c>
      <c r="S91">
        <v>7.8297628295454542</v>
      </c>
      <c r="T91">
        <v>0</v>
      </c>
      <c r="U91">
        <v>24.850036205704406</v>
      </c>
      <c r="V91">
        <v>6.1487454613466337</v>
      </c>
      <c r="W91">
        <v>13.76629056818182</v>
      </c>
      <c r="X91">
        <v>43.769266357728704</v>
      </c>
      <c r="Y91">
        <v>0</v>
      </c>
      <c r="Z91">
        <v>3.8693537386363634</v>
      </c>
      <c r="AA91">
        <v>0</v>
      </c>
      <c r="AB91">
        <v>3.9075697381845451</v>
      </c>
      <c r="AC91">
        <v>2.8713323540914089</v>
      </c>
      <c r="AD91">
        <v>0</v>
      </c>
      <c r="AE91">
        <v>0</v>
      </c>
      <c r="AF91">
        <v>2.6326575000000001</v>
      </c>
      <c r="AG91">
        <v>12.610611785200001</v>
      </c>
      <c r="AH91">
        <v>0</v>
      </c>
      <c r="AI91">
        <v>0</v>
      </c>
      <c r="AJ91">
        <v>0</v>
      </c>
      <c r="AK91">
        <v>15.999256903388495</v>
      </c>
      <c r="AL91">
        <v>0</v>
      </c>
      <c r="AM91">
        <v>4.6890834403600898</v>
      </c>
      <c r="AN91">
        <v>0.64745500000000011</v>
      </c>
      <c r="AO91">
        <v>0</v>
      </c>
      <c r="AP91">
        <v>0</v>
      </c>
      <c r="AQ91">
        <v>3.5328087899999989</v>
      </c>
      <c r="AR91">
        <v>10.4807328</v>
      </c>
      <c r="AS91">
        <v>9.1788606386410958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662.93392339615161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9.0000922244543879</v>
      </c>
      <c r="L92">
        <v>375.19118193142026</v>
      </c>
      <c r="M92">
        <v>25.809693212884824</v>
      </c>
      <c r="N92">
        <v>29.528521352586743</v>
      </c>
      <c r="O92">
        <v>0</v>
      </c>
      <c r="P92">
        <v>41.330849855986934</v>
      </c>
      <c r="Q92">
        <v>3.2399907867298579</v>
      </c>
      <c r="R92">
        <v>12.049769921079429</v>
      </c>
      <c r="S92">
        <v>7.8297628295454542</v>
      </c>
      <c r="T92">
        <v>0</v>
      </c>
      <c r="U92">
        <v>24.850036205704406</v>
      </c>
      <c r="V92">
        <v>6.1487454613466337</v>
      </c>
      <c r="W92">
        <v>13.76629056818182</v>
      </c>
      <c r="X92">
        <v>43.769266357728704</v>
      </c>
      <c r="Y92">
        <v>0</v>
      </c>
      <c r="Z92">
        <v>3.8693537386363634</v>
      </c>
      <c r="AA92">
        <v>0</v>
      </c>
      <c r="AB92">
        <v>3.9075697381845451</v>
      </c>
      <c r="AC92">
        <v>2.8713323540914089</v>
      </c>
      <c r="AD92">
        <v>0</v>
      </c>
      <c r="AE92">
        <v>0</v>
      </c>
      <c r="AF92">
        <v>2.6326575000000001</v>
      </c>
      <c r="AG92">
        <v>12.610611785200001</v>
      </c>
      <c r="AH92">
        <v>0</v>
      </c>
      <c r="AI92">
        <v>0</v>
      </c>
      <c r="AJ92">
        <v>0</v>
      </c>
      <c r="AK92">
        <v>15.999256903388495</v>
      </c>
      <c r="AL92">
        <v>0</v>
      </c>
      <c r="AM92">
        <v>4.6890834403600898</v>
      </c>
      <c r="AN92">
        <v>0.64745500000000011</v>
      </c>
      <c r="AO92">
        <v>0</v>
      </c>
      <c r="AP92">
        <v>0</v>
      </c>
      <c r="AQ92">
        <v>3.5328087899999989</v>
      </c>
      <c r="AR92">
        <v>10.4807328</v>
      </c>
      <c r="AS92">
        <v>9.1788606386410958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662.93392339615161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9.0000922244543879</v>
      </c>
      <c r="L93">
        <v>375.19118193142026</v>
      </c>
      <c r="M93">
        <v>25.809693212884824</v>
      </c>
      <c r="N93">
        <v>29.528521352586743</v>
      </c>
      <c r="O93">
        <v>0</v>
      </c>
      <c r="P93">
        <v>41.330849855986934</v>
      </c>
      <c r="Q93">
        <v>3.2399907867298579</v>
      </c>
      <c r="R93">
        <v>12.049769921079429</v>
      </c>
      <c r="S93">
        <v>7.8297628295454542</v>
      </c>
      <c r="T93">
        <v>0</v>
      </c>
      <c r="U93">
        <v>24.850036205704406</v>
      </c>
      <c r="V93">
        <v>6.1487454613466337</v>
      </c>
      <c r="W93">
        <v>13.76629056818182</v>
      </c>
      <c r="X93">
        <v>43.769266357728704</v>
      </c>
      <c r="Y93">
        <v>0</v>
      </c>
      <c r="Z93">
        <v>3.8693537386363634</v>
      </c>
      <c r="AA93">
        <v>0</v>
      </c>
      <c r="AB93">
        <v>3.9075697381845451</v>
      </c>
      <c r="AC93">
        <v>2.8713323540914089</v>
      </c>
      <c r="AD93">
        <v>0</v>
      </c>
      <c r="AE93">
        <v>0</v>
      </c>
      <c r="AF93">
        <v>2.6326575000000001</v>
      </c>
      <c r="AG93">
        <v>12.610611785200001</v>
      </c>
      <c r="AH93">
        <v>0</v>
      </c>
      <c r="AI93">
        <v>0</v>
      </c>
      <c r="AJ93">
        <v>0</v>
      </c>
      <c r="AK93">
        <v>15.999256903388495</v>
      </c>
      <c r="AL93">
        <v>0</v>
      </c>
      <c r="AM93">
        <v>4.6890834403600898</v>
      </c>
      <c r="AN93">
        <v>0.64745500000000011</v>
      </c>
      <c r="AO93">
        <v>0</v>
      </c>
      <c r="AP93">
        <v>0</v>
      </c>
      <c r="AQ93">
        <v>3.4580403499999988</v>
      </c>
      <c r="AR93">
        <v>10.4807328</v>
      </c>
      <c r="AS93">
        <v>9.1788606386410958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662.85915495615166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9.0000922244543879</v>
      </c>
      <c r="L94">
        <v>375.19118193142026</v>
      </c>
      <c r="M94">
        <v>25.809693212884824</v>
      </c>
      <c r="N94">
        <v>29.528521352586743</v>
      </c>
      <c r="O94">
        <v>0</v>
      </c>
      <c r="P94">
        <v>41.330849855986934</v>
      </c>
      <c r="Q94">
        <v>3.2399907867298579</v>
      </c>
      <c r="R94">
        <v>12.049769921079429</v>
      </c>
      <c r="S94">
        <v>7.8297628295454542</v>
      </c>
      <c r="T94">
        <v>0</v>
      </c>
      <c r="U94">
        <v>24.850036205704406</v>
      </c>
      <c r="V94">
        <v>6.1487454613466337</v>
      </c>
      <c r="W94">
        <v>13.76629056818182</v>
      </c>
      <c r="X94">
        <v>43.769266357728704</v>
      </c>
      <c r="Y94">
        <v>0</v>
      </c>
      <c r="Z94">
        <v>3.8693537386363634</v>
      </c>
      <c r="AA94">
        <v>0</v>
      </c>
      <c r="AB94">
        <v>3.9075697381845451</v>
      </c>
      <c r="AC94">
        <v>2.8713323540914089</v>
      </c>
      <c r="AD94">
        <v>0</v>
      </c>
      <c r="AE94">
        <v>0</v>
      </c>
      <c r="AF94">
        <v>2.6326575000000001</v>
      </c>
      <c r="AG94">
        <v>12.610611785200001</v>
      </c>
      <c r="AH94">
        <v>0</v>
      </c>
      <c r="AI94">
        <v>0</v>
      </c>
      <c r="AJ94">
        <v>0</v>
      </c>
      <c r="AK94">
        <v>15.999256903388495</v>
      </c>
      <c r="AL94">
        <v>0</v>
      </c>
      <c r="AM94">
        <v>4.6890834403600898</v>
      </c>
      <c r="AN94">
        <v>0.64745500000000011</v>
      </c>
      <c r="AO94">
        <v>0</v>
      </c>
      <c r="AP94">
        <v>0</v>
      </c>
      <c r="AQ94">
        <v>3.3645797999999996</v>
      </c>
      <c r="AR94">
        <v>10.4807328</v>
      </c>
      <c r="AS94">
        <v>9.1788606386410958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662.76569440615162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9.0000922244543879</v>
      </c>
      <c r="L95">
        <v>375.19118193142026</v>
      </c>
      <c r="M95">
        <v>25.809693212884824</v>
      </c>
      <c r="N95">
        <v>29.528521352586743</v>
      </c>
      <c r="O95">
        <v>0</v>
      </c>
      <c r="P95">
        <v>41.330849855986934</v>
      </c>
      <c r="Q95">
        <v>3.2399907867298579</v>
      </c>
      <c r="R95">
        <v>12.049769921079429</v>
      </c>
      <c r="S95">
        <v>7.8297628295454542</v>
      </c>
      <c r="T95">
        <v>0</v>
      </c>
      <c r="U95">
        <v>24.850036205704406</v>
      </c>
      <c r="V95">
        <v>6.1487454613466337</v>
      </c>
      <c r="W95">
        <v>13.76629056818182</v>
      </c>
      <c r="X95">
        <v>43.769266357728704</v>
      </c>
      <c r="Y95">
        <v>0</v>
      </c>
      <c r="Z95">
        <v>3.8693537386363634</v>
      </c>
      <c r="AA95">
        <v>0</v>
      </c>
      <c r="AB95">
        <v>3.9075697381845451</v>
      </c>
      <c r="AC95">
        <v>2.8713323540914089</v>
      </c>
      <c r="AD95">
        <v>0</v>
      </c>
      <c r="AE95">
        <v>0</v>
      </c>
      <c r="AF95">
        <v>2.6326575000000001</v>
      </c>
      <c r="AG95">
        <v>12.610611785200001</v>
      </c>
      <c r="AH95">
        <v>0</v>
      </c>
      <c r="AI95">
        <v>0</v>
      </c>
      <c r="AJ95">
        <v>0</v>
      </c>
      <c r="AK95">
        <v>15.999256903388495</v>
      </c>
      <c r="AL95">
        <v>0</v>
      </c>
      <c r="AM95">
        <v>4.6890834403600898</v>
      </c>
      <c r="AN95">
        <v>0.64745500000000011</v>
      </c>
      <c r="AO95">
        <v>0</v>
      </c>
      <c r="AP95">
        <v>0</v>
      </c>
      <c r="AQ95">
        <v>3.3645797999999996</v>
      </c>
      <c r="AR95">
        <v>10.4807328</v>
      </c>
      <c r="AS95">
        <v>9.1788606386410958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662.76569440615162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9.0000922244543879</v>
      </c>
      <c r="L96">
        <v>375.19118193142026</v>
      </c>
      <c r="M96">
        <v>25.809693212884824</v>
      </c>
      <c r="N96">
        <v>29.528521352586743</v>
      </c>
      <c r="O96">
        <v>0</v>
      </c>
      <c r="P96">
        <v>41.330849855986934</v>
      </c>
      <c r="Q96">
        <v>3.2399907867298579</v>
      </c>
      <c r="R96">
        <v>12.049769921079429</v>
      </c>
      <c r="S96">
        <v>7.8297628295454542</v>
      </c>
      <c r="T96">
        <v>0</v>
      </c>
      <c r="U96">
        <v>24.850036205704406</v>
      </c>
      <c r="V96">
        <v>6.1487454613466337</v>
      </c>
      <c r="W96">
        <v>13.76629056818182</v>
      </c>
      <c r="X96">
        <v>43.769266357728704</v>
      </c>
      <c r="Y96">
        <v>0</v>
      </c>
      <c r="Z96">
        <v>3.8693537386363634</v>
      </c>
      <c r="AA96">
        <v>0</v>
      </c>
      <c r="AB96">
        <v>3.9075697381845451</v>
      </c>
      <c r="AC96">
        <v>2.8713323540914089</v>
      </c>
      <c r="AD96">
        <v>0</v>
      </c>
      <c r="AE96">
        <v>0</v>
      </c>
      <c r="AF96">
        <v>2.6326575000000001</v>
      </c>
      <c r="AG96">
        <v>12.610611785200001</v>
      </c>
      <c r="AH96">
        <v>0</v>
      </c>
      <c r="AI96">
        <v>0</v>
      </c>
      <c r="AJ96">
        <v>0</v>
      </c>
      <c r="AK96">
        <v>15.999256903388495</v>
      </c>
      <c r="AL96">
        <v>0</v>
      </c>
      <c r="AM96">
        <v>4.6890834403600898</v>
      </c>
      <c r="AN96">
        <v>0.64745500000000011</v>
      </c>
      <c r="AO96">
        <v>0</v>
      </c>
      <c r="AP96">
        <v>0</v>
      </c>
      <c r="AQ96">
        <v>0</v>
      </c>
      <c r="AR96">
        <v>10.4807328</v>
      </c>
      <c r="AS96">
        <v>9.1788606386410958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659.40111460615162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9.0000922244543879</v>
      </c>
      <c r="L97">
        <v>375.19118193142026</v>
      </c>
      <c r="M97">
        <v>25.809693212884824</v>
      </c>
      <c r="N97">
        <v>29.528521352586743</v>
      </c>
      <c r="O97">
        <v>0</v>
      </c>
      <c r="P97">
        <v>41.330849855986934</v>
      </c>
      <c r="Q97">
        <v>3.2399907867298579</v>
      </c>
      <c r="R97">
        <v>12.049769921079429</v>
      </c>
      <c r="S97">
        <v>7.8297628295454542</v>
      </c>
      <c r="T97">
        <v>0</v>
      </c>
      <c r="U97">
        <v>24.850036205704406</v>
      </c>
      <c r="V97">
        <v>6.1487454613466337</v>
      </c>
      <c r="W97">
        <v>13.76629056818182</v>
      </c>
      <c r="X97">
        <v>43.769266357728704</v>
      </c>
      <c r="Y97">
        <v>0</v>
      </c>
      <c r="Z97">
        <v>3.8693537386363634</v>
      </c>
      <c r="AA97">
        <v>0</v>
      </c>
      <c r="AB97">
        <v>3.9075697381845451</v>
      </c>
      <c r="AC97">
        <v>2.8713323540914089</v>
      </c>
      <c r="AD97">
        <v>0</v>
      </c>
      <c r="AE97">
        <v>0</v>
      </c>
      <c r="AF97">
        <v>2.6326575000000001</v>
      </c>
      <c r="AG97">
        <v>12.610611785200001</v>
      </c>
      <c r="AH97">
        <v>0</v>
      </c>
      <c r="AI97">
        <v>0</v>
      </c>
      <c r="AJ97">
        <v>0</v>
      </c>
      <c r="AK97">
        <v>15.999256903388495</v>
      </c>
      <c r="AL97">
        <v>0</v>
      </c>
      <c r="AM97">
        <v>4.6890834403600898</v>
      </c>
      <c r="AN97">
        <v>0.64745500000000011</v>
      </c>
      <c r="AO97">
        <v>0</v>
      </c>
      <c r="AP97">
        <v>0.22802012493786247</v>
      </c>
      <c r="AQ97">
        <v>0</v>
      </c>
      <c r="AR97">
        <v>1.3100916</v>
      </c>
      <c r="AS97">
        <v>9.1788606386410958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650.4584935310894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9.0000922244543879</v>
      </c>
      <c r="L98">
        <v>375.19118193142026</v>
      </c>
      <c r="M98">
        <v>25.809693212884824</v>
      </c>
      <c r="N98">
        <v>29.528521352586743</v>
      </c>
      <c r="O98">
        <v>0</v>
      </c>
      <c r="P98">
        <v>41.330849855986934</v>
      </c>
      <c r="Q98">
        <v>3.2399907867298579</v>
      </c>
      <c r="R98">
        <v>12.049769921079429</v>
      </c>
      <c r="S98">
        <v>7.8297628295454542</v>
      </c>
      <c r="T98">
        <v>0</v>
      </c>
      <c r="U98">
        <v>24.850036205704406</v>
      </c>
      <c r="V98">
        <v>6.1487454613466337</v>
      </c>
      <c r="W98">
        <v>13.76629056818182</v>
      </c>
      <c r="X98">
        <v>43.769266357728704</v>
      </c>
      <c r="Y98">
        <v>0</v>
      </c>
      <c r="Z98">
        <v>3.8693537386363634</v>
      </c>
      <c r="AA98">
        <v>0</v>
      </c>
      <c r="AB98">
        <v>3.9075697381845451</v>
      </c>
      <c r="AC98">
        <v>2.8713323540914089</v>
      </c>
      <c r="AD98">
        <v>0</v>
      </c>
      <c r="AE98">
        <v>0</v>
      </c>
      <c r="AF98">
        <v>2.6326575000000001</v>
      </c>
      <c r="AG98">
        <v>12.610611785200001</v>
      </c>
      <c r="AH98">
        <v>0</v>
      </c>
      <c r="AI98">
        <v>0</v>
      </c>
      <c r="AJ98">
        <v>0</v>
      </c>
      <c r="AK98">
        <v>15.999256903388495</v>
      </c>
      <c r="AL98">
        <v>0</v>
      </c>
      <c r="AM98">
        <v>4.6890834403600898</v>
      </c>
      <c r="AN98">
        <v>0.64745500000000011</v>
      </c>
      <c r="AO98">
        <v>0</v>
      </c>
      <c r="AP98">
        <v>0.22802012493786247</v>
      </c>
      <c r="AQ98">
        <v>0</v>
      </c>
      <c r="AR98">
        <v>1.3100916</v>
      </c>
      <c r="AS98">
        <v>9.1788606386410958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650.4584935310894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0.13500055681786235</v>
      </c>
      <c r="L99">
        <f t="shared" si="2"/>
        <v>6.5196180587913517</v>
      </c>
      <c r="M99">
        <f t="shared" si="2"/>
        <v>0.59722766926501991</v>
      </c>
      <c r="N99">
        <f t="shared" si="2"/>
        <v>0.70868451246208142</v>
      </c>
      <c r="O99">
        <f t="shared" si="2"/>
        <v>0</v>
      </c>
      <c r="P99">
        <f t="shared" si="2"/>
        <v>0.99194039654368538</v>
      </c>
      <c r="Q99">
        <f t="shared" si="2"/>
        <v>6.7622384455626669E-2</v>
      </c>
      <c r="R99">
        <f t="shared" si="2"/>
        <v>0.26039348446355631</v>
      </c>
      <c r="S99">
        <f t="shared" si="2"/>
        <v>0.16326274454866987</v>
      </c>
      <c r="T99">
        <f t="shared" si="2"/>
        <v>0</v>
      </c>
      <c r="U99">
        <f t="shared" si="2"/>
        <v>0.59640086893690492</v>
      </c>
      <c r="V99">
        <f t="shared" si="2"/>
        <v>0.13212981763472784</v>
      </c>
      <c r="W99">
        <f t="shared" si="2"/>
        <v>0.32641291598122368</v>
      </c>
      <c r="X99">
        <f t="shared" si="2"/>
        <v>1.0504623925854877</v>
      </c>
      <c r="Y99">
        <f t="shared" si="2"/>
        <v>0</v>
      </c>
      <c r="Z99">
        <f t="shared" si="2"/>
        <v>7.8838084457386423E-2</v>
      </c>
      <c r="AA99">
        <f t="shared" si="2"/>
        <v>0.11248173195031645</v>
      </c>
      <c r="AB99">
        <f t="shared" si="2"/>
        <v>9.891332292460607E-2</v>
      </c>
      <c r="AC99">
        <f t="shared" si="2"/>
        <v>6.1733647914088252E-2</v>
      </c>
      <c r="AD99">
        <f t="shared" si="2"/>
        <v>4.062480000749432E-2</v>
      </c>
      <c r="AE99">
        <f t="shared" si="2"/>
        <v>0.12710282749805135</v>
      </c>
      <c r="AF99">
        <f t="shared" si="2"/>
        <v>9.2143012499999871E-2</v>
      </c>
      <c r="AG99">
        <f t="shared" si="2"/>
        <v>0.3026546828448004</v>
      </c>
      <c r="AH99">
        <f t="shared" si="2"/>
        <v>0.22500055353708021</v>
      </c>
      <c r="AI99">
        <f t="shared" si="2"/>
        <v>0</v>
      </c>
      <c r="AJ99">
        <f t="shared" si="2"/>
        <v>0</v>
      </c>
      <c r="AK99">
        <f t="shared" si="2"/>
        <v>0.38398216568132343</v>
      </c>
      <c r="AL99">
        <f t="shared" si="2"/>
        <v>0</v>
      </c>
      <c r="AM99">
        <f t="shared" si="2"/>
        <v>0.11253800256864223</v>
      </c>
      <c r="AN99">
        <f t="shared" si="2"/>
        <v>1.5538920000000015E-2</v>
      </c>
      <c r="AO99">
        <f t="shared" si="2"/>
        <v>0</v>
      </c>
      <c r="AP99">
        <f t="shared" si="2"/>
        <v>8.6077617105633792E-3</v>
      </c>
      <c r="AQ99">
        <f t="shared" si="2"/>
        <v>0.13944314059999996</v>
      </c>
      <c r="AR99">
        <f t="shared" si="2"/>
        <v>0.2492449269000005</v>
      </c>
      <c r="AS99">
        <f t="shared" si="2"/>
        <v>0.22172934649375595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13.819732730074319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17.889500000000002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17.889500000000002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16.777450000000002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16.777450000000002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14.09886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14.09886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14.19556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14.19556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15.45266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15.45266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16.477679999999999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16.477679999999999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16.100549999999998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16.100549999999998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16.497019999999999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16.497019999999999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14.87246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14.87246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14.495329999999999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14.495329999999999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14.408300000000001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14.408300000000001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17.280290000000001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17.280290000000001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17.270620000000001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17.270620000000001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19.34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15.820119999999999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15.820119999999999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18.179600000000001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18.179600000000001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17.9862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17.9862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0.45125054999999936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0.45125054999999936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45378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309.44</v>
      </c>
      <c r="L3" s="201">
        <v>6.77</v>
      </c>
      <c r="M3" s="201">
        <v>61.66</v>
      </c>
      <c r="N3" s="201">
        <v>42.28</v>
      </c>
      <c r="O3" s="201">
        <v>70.87</v>
      </c>
      <c r="P3" s="201">
        <v>26.62</v>
      </c>
      <c r="Q3" s="201">
        <v>4.6399999999999997</v>
      </c>
      <c r="R3" s="201">
        <v>18.010000000000002</v>
      </c>
      <c r="S3" s="201">
        <v>11.21</v>
      </c>
      <c r="T3" s="201">
        <v>0</v>
      </c>
      <c r="U3" s="201">
        <v>60.06</v>
      </c>
      <c r="V3" s="201">
        <v>8.8000000000000007</v>
      </c>
      <c r="W3" s="201">
        <v>19.71</v>
      </c>
      <c r="X3" s="201">
        <v>62.65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118.19</v>
      </c>
      <c r="AQ3" s="201">
        <v>38.31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309.44</v>
      </c>
      <c r="L4" s="201">
        <v>6.77</v>
      </c>
      <c r="M4" s="201">
        <v>61.66</v>
      </c>
      <c r="N4" s="201">
        <v>42.28</v>
      </c>
      <c r="O4" s="201">
        <v>70.87</v>
      </c>
      <c r="P4" s="201">
        <v>26.62</v>
      </c>
      <c r="Q4" s="201">
        <v>4.6399999999999997</v>
      </c>
      <c r="R4" s="201">
        <v>18.010000000000002</v>
      </c>
      <c r="S4" s="201">
        <v>11.21</v>
      </c>
      <c r="T4" s="201">
        <v>0</v>
      </c>
      <c r="U4" s="201">
        <v>60.06</v>
      </c>
      <c r="V4" s="201">
        <v>8.8000000000000007</v>
      </c>
      <c r="W4" s="201">
        <v>19.71</v>
      </c>
      <c r="X4" s="201">
        <v>62.65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118.19</v>
      </c>
      <c r="AQ4" s="201">
        <v>38.31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270.76</v>
      </c>
      <c r="L5" s="201">
        <v>6.77</v>
      </c>
      <c r="M5" s="201">
        <v>61.66</v>
      </c>
      <c r="N5" s="201">
        <v>42.28</v>
      </c>
      <c r="O5" s="201">
        <v>70.87</v>
      </c>
      <c r="P5" s="201">
        <v>26.62</v>
      </c>
      <c r="Q5" s="201">
        <v>4.6399999999999997</v>
      </c>
      <c r="R5" s="201">
        <v>18</v>
      </c>
      <c r="S5" s="201">
        <v>11.21</v>
      </c>
      <c r="T5" s="201">
        <v>0</v>
      </c>
      <c r="U5" s="201">
        <v>60.06</v>
      </c>
      <c r="V5" s="201">
        <v>8.8000000000000007</v>
      </c>
      <c r="W5" s="201">
        <v>19.71</v>
      </c>
      <c r="X5" s="201">
        <v>62.65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118.19</v>
      </c>
      <c r="AQ5" s="201">
        <v>38.31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270.76</v>
      </c>
      <c r="L6" s="201">
        <v>6.77</v>
      </c>
      <c r="M6" s="201">
        <v>61.66</v>
      </c>
      <c r="N6" s="201">
        <v>42.28</v>
      </c>
      <c r="O6" s="201">
        <v>70.87</v>
      </c>
      <c r="P6" s="201">
        <v>26.62</v>
      </c>
      <c r="Q6" s="201">
        <v>4.6399999999999997</v>
      </c>
      <c r="R6" s="201">
        <v>18</v>
      </c>
      <c r="S6" s="201">
        <v>11.21</v>
      </c>
      <c r="T6" s="201">
        <v>0</v>
      </c>
      <c r="U6" s="201">
        <v>60.06</v>
      </c>
      <c r="V6" s="201">
        <v>8.8000000000000007</v>
      </c>
      <c r="W6" s="201">
        <v>19.71</v>
      </c>
      <c r="X6" s="201">
        <v>62.65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118.19</v>
      </c>
      <c r="AQ6" s="201">
        <v>38.31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270.76</v>
      </c>
      <c r="L7" s="201">
        <v>3.87</v>
      </c>
      <c r="M7" s="201">
        <v>61.66</v>
      </c>
      <c r="N7" s="201">
        <v>42.28</v>
      </c>
      <c r="O7" s="201">
        <v>70.87</v>
      </c>
      <c r="P7" s="201">
        <v>26.62</v>
      </c>
      <c r="Q7" s="201">
        <v>2.9</v>
      </c>
      <c r="R7" s="201">
        <v>18</v>
      </c>
      <c r="S7" s="201">
        <v>6.77</v>
      </c>
      <c r="T7" s="201">
        <v>0</v>
      </c>
      <c r="U7" s="201">
        <v>60.06</v>
      </c>
      <c r="V7" s="201">
        <v>8.8000000000000007</v>
      </c>
      <c r="W7" s="201">
        <v>18.3</v>
      </c>
      <c r="X7" s="201">
        <v>62.65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118.19</v>
      </c>
      <c r="AQ7" s="201">
        <v>38.31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270.76</v>
      </c>
      <c r="L8" s="201">
        <v>3.87</v>
      </c>
      <c r="M8" s="201">
        <v>61.66</v>
      </c>
      <c r="N8" s="201">
        <v>42.28</v>
      </c>
      <c r="O8" s="201">
        <v>70.87</v>
      </c>
      <c r="P8" s="201">
        <v>26.62</v>
      </c>
      <c r="Q8" s="201">
        <v>2.9</v>
      </c>
      <c r="R8" s="201">
        <v>18</v>
      </c>
      <c r="S8" s="201">
        <v>6.77</v>
      </c>
      <c r="T8" s="201">
        <v>0</v>
      </c>
      <c r="U8" s="201">
        <v>60.06</v>
      </c>
      <c r="V8" s="201">
        <v>8.8000000000000007</v>
      </c>
      <c r="W8" s="201">
        <v>18.3</v>
      </c>
      <c r="X8" s="201">
        <v>62.65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118.19</v>
      </c>
      <c r="AQ8" s="201">
        <v>38.31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270.76</v>
      </c>
      <c r="L9" s="201">
        <v>3.87</v>
      </c>
      <c r="M9" s="201">
        <v>61.66</v>
      </c>
      <c r="N9" s="201">
        <v>42.28</v>
      </c>
      <c r="O9" s="201">
        <v>70.87</v>
      </c>
      <c r="P9" s="201">
        <v>26.62</v>
      </c>
      <c r="Q9" s="201">
        <v>2.9</v>
      </c>
      <c r="R9" s="201">
        <v>18</v>
      </c>
      <c r="S9" s="201">
        <v>6.77</v>
      </c>
      <c r="T9" s="201">
        <v>0</v>
      </c>
      <c r="U9" s="201">
        <v>60.06</v>
      </c>
      <c r="V9" s="201">
        <v>8.8000000000000007</v>
      </c>
      <c r="W9" s="201">
        <v>18.3</v>
      </c>
      <c r="X9" s="201">
        <v>62.65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118.19</v>
      </c>
      <c r="AQ9" s="201">
        <v>38.31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270.76</v>
      </c>
      <c r="L10" s="201">
        <v>3.87</v>
      </c>
      <c r="M10" s="201">
        <v>61.66</v>
      </c>
      <c r="N10" s="201">
        <v>42.28</v>
      </c>
      <c r="O10" s="201">
        <v>70.87</v>
      </c>
      <c r="P10" s="201">
        <v>26.62</v>
      </c>
      <c r="Q10" s="201">
        <v>2.9</v>
      </c>
      <c r="R10" s="201">
        <v>18</v>
      </c>
      <c r="S10" s="201">
        <v>6.77</v>
      </c>
      <c r="T10" s="201">
        <v>0</v>
      </c>
      <c r="U10" s="201">
        <v>60.06</v>
      </c>
      <c r="V10" s="201">
        <v>8.8000000000000007</v>
      </c>
      <c r="W10" s="201">
        <v>18.3</v>
      </c>
      <c r="X10" s="201">
        <v>62.65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118.19</v>
      </c>
      <c r="AQ10" s="201">
        <v>38.31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270.76</v>
      </c>
      <c r="L11" s="201">
        <v>3.87</v>
      </c>
      <c r="M11" s="201">
        <v>61.66</v>
      </c>
      <c r="N11" s="201">
        <v>42.28</v>
      </c>
      <c r="O11" s="201">
        <v>70.87</v>
      </c>
      <c r="P11" s="201">
        <v>26.62</v>
      </c>
      <c r="Q11" s="201">
        <v>2.9</v>
      </c>
      <c r="R11" s="201">
        <v>18</v>
      </c>
      <c r="S11" s="201">
        <v>6.77</v>
      </c>
      <c r="T11" s="201">
        <v>0</v>
      </c>
      <c r="U11" s="201">
        <v>60.06</v>
      </c>
      <c r="V11" s="201">
        <v>8.8000000000000007</v>
      </c>
      <c r="W11" s="201">
        <v>18.3</v>
      </c>
      <c r="X11" s="201">
        <v>62.65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118.19</v>
      </c>
      <c r="AQ11" s="201">
        <v>38.31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270.76</v>
      </c>
      <c r="L12" s="201">
        <v>3.87</v>
      </c>
      <c r="M12" s="201">
        <v>61.66</v>
      </c>
      <c r="N12" s="201">
        <v>42.28</v>
      </c>
      <c r="O12" s="201">
        <v>70.87</v>
      </c>
      <c r="P12" s="201">
        <v>26.62</v>
      </c>
      <c r="Q12" s="201">
        <v>2.9</v>
      </c>
      <c r="R12" s="201">
        <v>18</v>
      </c>
      <c r="S12" s="201">
        <v>6.77</v>
      </c>
      <c r="T12" s="201">
        <v>0</v>
      </c>
      <c r="U12" s="201">
        <v>60.06</v>
      </c>
      <c r="V12" s="201">
        <v>8.8000000000000007</v>
      </c>
      <c r="W12" s="201">
        <v>18.3</v>
      </c>
      <c r="X12" s="201">
        <v>62.65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118.19</v>
      </c>
      <c r="AQ12" s="201">
        <v>38.31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270.76</v>
      </c>
      <c r="L13" s="201">
        <v>3.87</v>
      </c>
      <c r="M13" s="201">
        <v>61.66</v>
      </c>
      <c r="N13" s="201">
        <v>42.28</v>
      </c>
      <c r="O13" s="201">
        <v>70.87</v>
      </c>
      <c r="P13" s="201">
        <v>26.62</v>
      </c>
      <c r="Q13" s="201">
        <v>2.9</v>
      </c>
      <c r="R13" s="201">
        <v>18</v>
      </c>
      <c r="S13" s="201">
        <v>6.77</v>
      </c>
      <c r="T13" s="201">
        <v>0</v>
      </c>
      <c r="U13" s="201">
        <v>60.06</v>
      </c>
      <c r="V13" s="201">
        <v>8.8000000000000007</v>
      </c>
      <c r="W13" s="201">
        <v>18.3</v>
      </c>
      <c r="X13" s="201">
        <v>62.65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118.19</v>
      </c>
      <c r="AQ13" s="201">
        <v>38.31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270.76</v>
      </c>
      <c r="L14" s="201">
        <v>3.87</v>
      </c>
      <c r="M14" s="201">
        <v>61.66</v>
      </c>
      <c r="N14" s="201">
        <v>42.28</v>
      </c>
      <c r="O14" s="201">
        <v>70.87</v>
      </c>
      <c r="P14" s="201">
        <v>26.62</v>
      </c>
      <c r="Q14" s="201">
        <v>2.9</v>
      </c>
      <c r="R14" s="201">
        <v>18</v>
      </c>
      <c r="S14" s="201">
        <v>6.77</v>
      </c>
      <c r="T14" s="201">
        <v>0</v>
      </c>
      <c r="U14" s="201">
        <v>60.06</v>
      </c>
      <c r="V14" s="201">
        <v>8.8000000000000007</v>
      </c>
      <c r="W14" s="201">
        <v>18.3</v>
      </c>
      <c r="X14" s="201">
        <v>62.65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118.19</v>
      </c>
      <c r="AQ14" s="201">
        <v>38.31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270.76</v>
      </c>
      <c r="L15" s="201">
        <v>3.87</v>
      </c>
      <c r="M15" s="201">
        <v>54.96</v>
      </c>
      <c r="N15" s="201">
        <v>42.28</v>
      </c>
      <c r="O15" s="201">
        <v>70.87</v>
      </c>
      <c r="P15" s="201">
        <v>26.62</v>
      </c>
      <c r="Q15" s="201">
        <v>2.9</v>
      </c>
      <c r="R15" s="201">
        <v>18</v>
      </c>
      <c r="S15" s="201">
        <v>6.77</v>
      </c>
      <c r="T15" s="201">
        <v>0</v>
      </c>
      <c r="U15" s="201">
        <v>60.06</v>
      </c>
      <c r="V15" s="201">
        <v>8.8000000000000007</v>
      </c>
      <c r="W15" s="201">
        <v>18.3</v>
      </c>
      <c r="X15" s="201">
        <v>62.65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118.19</v>
      </c>
      <c r="AQ15" s="201">
        <v>38.31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270.76</v>
      </c>
      <c r="L16" s="201">
        <v>3.87</v>
      </c>
      <c r="M16" s="201">
        <v>54.96</v>
      </c>
      <c r="N16" s="201">
        <v>42.28</v>
      </c>
      <c r="O16" s="201">
        <v>70.87</v>
      </c>
      <c r="P16" s="201">
        <v>26.62</v>
      </c>
      <c r="Q16" s="201">
        <v>2.9</v>
      </c>
      <c r="R16" s="201">
        <v>18</v>
      </c>
      <c r="S16" s="201">
        <v>6.77</v>
      </c>
      <c r="T16" s="201">
        <v>0</v>
      </c>
      <c r="U16" s="201">
        <v>60.06</v>
      </c>
      <c r="V16" s="201">
        <v>8.8000000000000007</v>
      </c>
      <c r="W16" s="201">
        <v>18.3</v>
      </c>
      <c r="X16" s="201">
        <v>62.65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118.19</v>
      </c>
      <c r="AQ16" s="201">
        <v>38.31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270.76</v>
      </c>
      <c r="L17" s="201">
        <v>3.87</v>
      </c>
      <c r="M17" s="201">
        <v>54.96</v>
      </c>
      <c r="N17" s="201">
        <v>42.28</v>
      </c>
      <c r="O17" s="201">
        <v>70.87</v>
      </c>
      <c r="P17" s="201">
        <v>26.62</v>
      </c>
      <c r="Q17" s="201">
        <v>2.9</v>
      </c>
      <c r="R17" s="201">
        <v>18</v>
      </c>
      <c r="S17" s="201">
        <v>6.77</v>
      </c>
      <c r="T17" s="201">
        <v>0</v>
      </c>
      <c r="U17" s="201">
        <v>60.06</v>
      </c>
      <c r="V17" s="201">
        <v>8.8000000000000007</v>
      </c>
      <c r="W17" s="201">
        <v>18.3</v>
      </c>
      <c r="X17" s="201">
        <v>62.65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118.19</v>
      </c>
      <c r="AQ17" s="201">
        <v>38.31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270.76</v>
      </c>
      <c r="L18" s="201">
        <v>3.87</v>
      </c>
      <c r="M18" s="201">
        <v>54.96</v>
      </c>
      <c r="N18" s="201">
        <v>42.28</v>
      </c>
      <c r="O18" s="201">
        <v>70.87</v>
      </c>
      <c r="P18" s="201">
        <v>26.62</v>
      </c>
      <c r="Q18" s="201">
        <v>2.9</v>
      </c>
      <c r="R18" s="201">
        <v>18</v>
      </c>
      <c r="S18" s="201">
        <v>6.77</v>
      </c>
      <c r="T18" s="201">
        <v>0</v>
      </c>
      <c r="U18" s="201">
        <v>60.06</v>
      </c>
      <c r="V18" s="201">
        <v>8.8000000000000007</v>
      </c>
      <c r="W18" s="201">
        <v>18.3</v>
      </c>
      <c r="X18" s="201">
        <v>62.65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118.19</v>
      </c>
      <c r="AQ18" s="201">
        <v>38.31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270.76</v>
      </c>
      <c r="L19" s="201">
        <v>3.87</v>
      </c>
      <c r="M19" s="201">
        <v>54.96</v>
      </c>
      <c r="N19" s="201">
        <v>42.28</v>
      </c>
      <c r="O19" s="201">
        <v>70.87</v>
      </c>
      <c r="P19" s="201">
        <v>26.62</v>
      </c>
      <c r="Q19" s="201">
        <v>2.9</v>
      </c>
      <c r="R19" s="201">
        <v>18</v>
      </c>
      <c r="S19" s="201">
        <v>6.77</v>
      </c>
      <c r="T19" s="201">
        <v>0</v>
      </c>
      <c r="U19" s="201">
        <v>60.06</v>
      </c>
      <c r="V19" s="201">
        <v>8.8000000000000007</v>
      </c>
      <c r="W19" s="201">
        <v>18.3</v>
      </c>
      <c r="X19" s="201">
        <v>62.65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118.19</v>
      </c>
      <c r="AQ19" s="201">
        <v>38.31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270.76</v>
      </c>
      <c r="L20" s="201">
        <v>3.87</v>
      </c>
      <c r="M20" s="201">
        <v>54.96</v>
      </c>
      <c r="N20" s="201">
        <v>42.28</v>
      </c>
      <c r="O20" s="201">
        <v>70.87</v>
      </c>
      <c r="P20" s="201">
        <v>26.62</v>
      </c>
      <c r="Q20" s="201">
        <v>4.6399999999999997</v>
      </c>
      <c r="R20" s="201">
        <v>18</v>
      </c>
      <c r="S20" s="201">
        <v>11.21</v>
      </c>
      <c r="T20" s="201">
        <v>0</v>
      </c>
      <c r="U20" s="201">
        <v>60.06</v>
      </c>
      <c r="V20" s="201">
        <v>8.8000000000000007</v>
      </c>
      <c r="W20" s="201">
        <v>18.3</v>
      </c>
      <c r="X20" s="201">
        <v>62.65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118.19</v>
      </c>
      <c r="AQ20" s="201">
        <v>38.31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270.76</v>
      </c>
      <c r="L21" s="201">
        <v>6.77</v>
      </c>
      <c r="M21" s="201">
        <v>54.96</v>
      </c>
      <c r="N21" s="201">
        <v>42.28</v>
      </c>
      <c r="O21" s="201">
        <v>70.87</v>
      </c>
      <c r="P21" s="201">
        <v>26.62</v>
      </c>
      <c r="Q21" s="201">
        <v>4.6399999999999997</v>
      </c>
      <c r="R21" s="201">
        <v>18</v>
      </c>
      <c r="S21" s="201">
        <v>11.21</v>
      </c>
      <c r="T21" s="201">
        <v>0</v>
      </c>
      <c r="U21" s="201">
        <v>60.06</v>
      </c>
      <c r="V21" s="201">
        <v>8.8000000000000007</v>
      </c>
      <c r="W21" s="201">
        <v>18.3</v>
      </c>
      <c r="X21" s="201">
        <v>62.65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118.19</v>
      </c>
      <c r="AQ21" s="201">
        <v>38.31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270.76</v>
      </c>
      <c r="L22" s="201">
        <v>6.77</v>
      </c>
      <c r="M22" s="201">
        <v>54.96</v>
      </c>
      <c r="N22" s="201">
        <v>42.28</v>
      </c>
      <c r="O22" s="201">
        <v>70.87</v>
      </c>
      <c r="P22" s="201">
        <v>26.62</v>
      </c>
      <c r="Q22" s="201">
        <v>4.6399999999999997</v>
      </c>
      <c r="R22" s="201">
        <v>18</v>
      </c>
      <c r="S22" s="201">
        <v>11.21</v>
      </c>
      <c r="T22" s="201">
        <v>0</v>
      </c>
      <c r="U22" s="201">
        <v>60.06</v>
      </c>
      <c r="V22" s="201">
        <v>8.8000000000000007</v>
      </c>
      <c r="W22" s="201">
        <v>18.3</v>
      </c>
      <c r="X22" s="201">
        <v>62.65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118.19</v>
      </c>
      <c r="AQ22" s="201">
        <v>38.31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328.78</v>
      </c>
      <c r="L23" s="201">
        <v>6.77</v>
      </c>
      <c r="M23" s="201">
        <v>54.96</v>
      </c>
      <c r="N23" s="201">
        <v>42.28</v>
      </c>
      <c r="O23" s="201">
        <v>70.87</v>
      </c>
      <c r="P23" s="201">
        <v>26.62</v>
      </c>
      <c r="Q23" s="201">
        <v>4.6399999999999997</v>
      </c>
      <c r="R23" s="201">
        <v>18</v>
      </c>
      <c r="S23" s="201">
        <v>11.21</v>
      </c>
      <c r="T23" s="201">
        <v>0</v>
      </c>
      <c r="U23" s="201">
        <v>60.06</v>
      </c>
      <c r="V23" s="201">
        <v>6.67</v>
      </c>
      <c r="W23" s="201">
        <v>19.48</v>
      </c>
      <c r="X23" s="201">
        <v>62.65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118.72</v>
      </c>
      <c r="AQ23" s="201">
        <v>38.479999999999997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367.46</v>
      </c>
      <c r="L24" s="201">
        <v>6.77</v>
      </c>
      <c r="M24" s="201">
        <v>54.96</v>
      </c>
      <c r="N24" s="201">
        <v>42.28</v>
      </c>
      <c r="O24" s="201">
        <v>70.87</v>
      </c>
      <c r="P24" s="201">
        <v>26.62</v>
      </c>
      <c r="Q24" s="201">
        <v>4.6399999999999997</v>
      </c>
      <c r="R24" s="201">
        <v>18</v>
      </c>
      <c r="S24" s="201">
        <v>11.21</v>
      </c>
      <c r="T24" s="201">
        <v>0</v>
      </c>
      <c r="U24" s="201">
        <v>60.06</v>
      </c>
      <c r="V24" s="201">
        <v>7.64</v>
      </c>
      <c r="W24" s="201">
        <v>19.71</v>
      </c>
      <c r="X24" s="201">
        <v>62.65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118.72</v>
      </c>
      <c r="AQ24" s="201">
        <v>38.479999999999997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396.47</v>
      </c>
      <c r="L25" s="201">
        <v>6.77</v>
      </c>
      <c r="M25" s="201">
        <v>54.96</v>
      </c>
      <c r="N25" s="201">
        <v>42.28</v>
      </c>
      <c r="O25" s="201">
        <v>70.87</v>
      </c>
      <c r="P25" s="201">
        <v>26.62</v>
      </c>
      <c r="Q25" s="201">
        <v>4.6399999999999997</v>
      </c>
      <c r="R25" s="201">
        <v>18</v>
      </c>
      <c r="S25" s="201">
        <v>11.21</v>
      </c>
      <c r="T25" s="201">
        <v>0</v>
      </c>
      <c r="U25" s="201">
        <v>60.06</v>
      </c>
      <c r="V25" s="201">
        <v>8.8000000000000007</v>
      </c>
      <c r="W25" s="201">
        <v>19.71</v>
      </c>
      <c r="X25" s="201">
        <v>62.65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118.19</v>
      </c>
      <c r="AQ25" s="201">
        <v>38.31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425.48</v>
      </c>
      <c r="L26" s="201">
        <v>6.77</v>
      </c>
      <c r="M26" s="201">
        <v>54.96</v>
      </c>
      <c r="N26" s="201">
        <v>42.28</v>
      </c>
      <c r="O26" s="201">
        <v>70.87</v>
      </c>
      <c r="P26" s="201">
        <v>26.62</v>
      </c>
      <c r="Q26" s="201">
        <v>4.6399999999999997</v>
      </c>
      <c r="R26" s="201">
        <v>18</v>
      </c>
      <c r="S26" s="201">
        <v>11.21</v>
      </c>
      <c r="T26" s="201">
        <v>0</v>
      </c>
      <c r="U26" s="201">
        <v>60.06</v>
      </c>
      <c r="V26" s="201">
        <v>8.8000000000000007</v>
      </c>
      <c r="W26" s="201">
        <v>19.71</v>
      </c>
      <c r="X26" s="201">
        <v>62.65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118.19</v>
      </c>
      <c r="AQ26" s="201">
        <v>38.31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425.48</v>
      </c>
      <c r="L27" s="201">
        <v>6.77</v>
      </c>
      <c r="M27" s="201">
        <v>54.96</v>
      </c>
      <c r="N27" s="201">
        <v>42.28</v>
      </c>
      <c r="O27" s="201">
        <v>70.87</v>
      </c>
      <c r="P27" s="201">
        <v>26.62</v>
      </c>
      <c r="Q27" s="201">
        <v>4.6399999999999997</v>
      </c>
      <c r="R27" s="201">
        <v>18</v>
      </c>
      <c r="S27" s="201">
        <v>11.21</v>
      </c>
      <c r="T27" s="201">
        <v>0</v>
      </c>
      <c r="U27" s="201">
        <v>60.06</v>
      </c>
      <c r="V27" s="201">
        <v>8.8000000000000007</v>
      </c>
      <c r="W27" s="201">
        <v>19.71</v>
      </c>
      <c r="X27" s="201">
        <v>62.65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118.2</v>
      </c>
      <c r="AQ27" s="201">
        <v>38.31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444.82</v>
      </c>
      <c r="L28" s="201">
        <v>6.77</v>
      </c>
      <c r="M28" s="201">
        <v>54.96</v>
      </c>
      <c r="N28" s="201">
        <v>42.28</v>
      </c>
      <c r="O28" s="201">
        <v>70.87</v>
      </c>
      <c r="P28" s="201">
        <v>26.62</v>
      </c>
      <c r="Q28" s="201">
        <v>4.63</v>
      </c>
      <c r="R28" s="201">
        <v>18.010000000000002</v>
      </c>
      <c r="S28" s="201">
        <v>11.21</v>
      </c>
      <c r="T28" s="201">
        <v>0</v>
      </c>
      <c r="U28" s="201">
        <v>60.06</v>
      </c>
      <c r="V28" s="201">
        <v>8.8000000000000007</v>
      </c>
      <c r="W28" s="201">
        <v>19.71</v>
      </c>
      <c r="X28" s="201">
        <v>62.65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118.2</v>
      </c>
      <c r="AQ28" s="201">
        <v>38.31</v>
      </c>
      <c r="AR28" s="201">
        <v>1.8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435.15</v>
      </c>
      <c r="L29" s="201">
        <v>6.77</v>
      </c>
      <c r="M29" s="201">
        <v>54.96</v>
      </c>
      <c r="N29" s="201">
        <v>42.28</v>
      </c>
      <c r="O29" s="201">
        <v>70.87</v>
      </c>
      <c r="P29" s="201">
        <v>26.62</v>
      </c>
      <c r="Q29" s="201">
        <v>4.63</v>
      </c>
      <c r="R29" s="201">
        <v>18.010000000000002</v>
      </c>
      <c r="S29" s="201">
        <v>11.21</v>
      </c>
      <c r="T29" s="201">
        <v>0</v>
      </c>
      <c r="U29" s="201">
        <v>60.06</v>
      </c>
      <c r="V29" s="201">
        <v>8.8000000000000007</v>
      </c>
      <c r="W29" s="201">
        <v>19.71</v>
      </c>
      <c r="X29" s="201">
        <v>62.65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118.2</v>
      </c>
      <c r="AQ29" s="201">
        <v>38.31</v>
      </c>
      <c r="AR29" s="201">
        <v>9.92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454.49</v>
      </c>
      <c r="L30" s="201">
        <v>6.77</v>
      </c>
      <c r="M30" s="201">
        <v>54.96</v>
      </c>
      <c r="N30" s="201">
        <v>42.28</v>
      </c>
      <c r="O30" s="201">
        <v>70.87</v>
      </c>
      <c r="P30" s="201">
        <v>26.62</v>
      </c>
      <c r="Q30" s="201">
        <v>4.63</v>
      </c>
      <c r="R30" s="201">
        <v>18.010000000000002</v>
      </c>
      <c r="S30" s="201">
        <v>11.21</v>
      </c>
      <c r="T30" s="201">
        <v>0</v>
      </c>
      <c r="U30" s="201">
        <v>60.06</v>
      </c>
      <c r="V30" s="201">
        <v>8.8000000000000007</v>
      </c>
      <c r="W30" s="201">
        <v>19.71</v>
      </c>
      <c r="X30" s="201">
        <v>62.65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118.2</v>
      </c>
      <c r="AQ30" s="201">
        <v>38.31</v>
      </c>
      <c r="AR30" s="201">
        <v>19.34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486.4</v>
      </c>
      <c r="L31" s="201">
        <v>6.77</v>
      </c>
      <c r="M31" s="201">
        <v>54.96</v>
      </c>
      <c r="N31" s="201">
        <v>42.28</v>
      </c>
      <c r="O31" s="201">
        <v>70.87</v>
      </c>
      <c r="P31" s="201">
        <v>26.62</v>
      </c>
      <c r="Q31" s="201">
        <v>4.63</v>
      </c>
      <c r="R31" s="201">
        <v>18.010000000000002</v>
      </c>
      <c r="S31" s="201">
        <v>11.21</v>
      </c>
      <c r="T31" s="201">
        <v>0</v>
      </c>
      <c r="U31" s="201">
        <v>60.06</v>
      </c>
      <c r="V31" s="201">
        <v>8.8000000000000007</v>
      </c>
      <c r="W31" s="201">
        <v>19.71</v>
      </c>
      <c r="X31" s="201">
        <v>62.65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118.2</v>
      </c>
      <c r="AQ31" s="201">
        <v>38.31</v>
      </c>
      <c r="AR31" s="201">
        <v>32.17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482.53</v>
      </c>
      <c r="L32" s="201">
        <v>6.77</v>
      </c>
      <c r="M32" s="201">
        <v>54.96</v>
      </c>
      <c r="N32" s="201">
        <v>42.28</v>
      </c>
      <c r="O32" s="201">
        <v>70.87</v>
      </c>
      <c r="P32" s="201">
        <v>26.62</v>
      </c>
      <c r="Q32" s="201">
        <v>4.63</v>
      </c>
      <c r="R32" s="201">
        <v>18.010000000000002</v>
      </c>
      <c r="S32" s="201">
        <v>11.21</v>
      </c>
      <c r="T32" s="201">
        <v>0</v>
      </c>
      <c r="U32" s="201">
        <v>60.06</v>
      </c>
      <c r="V32" s="201">
        <v>8.8000000000000007</v>
      </c>
      <c r="W32" s="201">
        <v>19.71</v>
      </c>
      <c r="X32" s="201">
        <v>62.65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118.2</v>
      </c>
      <c r="AQ32" s="201">
        <v>38.31</v>
      </c>
      <c r="AR32" s="201">
        <v>41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482.53</v>
      </c>
      <c r="L33" s="201">
        <v>6.77</v>
      </c>
      <c r="M33" s="201">
        <v>54.96</v>
      </c>
      <c r="N33" s="201">
        <v>42.28</v>
      </c>
      <c r="O33" s="201">
        <v>70.87</v>
      </c>
      <c r="P33" s="201">
        <v>26.62</v>
      </c>
      <c r="Q33" s="201">
        <v>4.63</v>
      </c>
      <c r="R33" s="201">
        <v>18.010000000000002</v>
      </c>
      <c r="S33" s="201">
        <v>11.21</v>
      </c>
      <c r="T33" s="201">
        <v>0</v>
      </c>
      <c r="U33" s="201">
        <v>60.06</v>
      </c>
      <c r="V33" s="201">
        <v>8.8000000000000007</v>
      </c>
      <c r="W33" s="201">
        <v>19.71</v>
      </c>
      <c r="X33" s="201">
        <v>62.65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118.2</v>
      </c>
      <c r="AQ33" s="201">
        <v>38.31</v>
      </c>
      <c r="AR33" s="201">
        <v>44.5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459.33</v>
      </c>
      <c r="L34" s="201">
        <v>6.77</v>
      </c>
      <c r="M34" s="201">
        <v>54.96</v>
      </c>
      <c r="N34" s="201">
        <v>42.28</v>
      </c>
      <c r="O34" s="201">
        <v>70.87</v>
      </c>
      <c r="P34" s="201">
        <v>26.62</v>
      </c>
      <c r="Q34" s="201">
        <v>4.63</v>
      </c>
      <c r="R34" s="201">
        <v>18.010000000000002</v>
      </c>
      <c r="S34" s="201">
        <v>11.21</v>
      </c>
      <c r="T34" s="201">
        <v>0</v>
      </c>
      <c r="U34" s="201">
        <v>60.06</v>
      </c>
      <c r="V34" s="201">
        <v>8.8000000000000007</v>
      </c>
      <c r="W34" s="201">
        <v>19.71</v>
      </c>
      <c r="X34" s="201">
        <v>62.65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118.2</v>
      </c>
      <c r="AQ34" s="201">
        <v>38.31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435.15</v>
      </c>
      <c r="L35" s="201">
        <v>6.77</v>
      </c>
      <c r="M35" s="201">
        <v>54.96</v>
      </c>
      <c r="N35" s="201">
        <v>42.28</v>
      </c>
      <c r="O35" s="201">
        <v>70.87</v>
      </c>
      <c r="P35" s="201">
        <v>26.62</v>
      </c>
      <c r="Q35" s="201">
        <v>4.63</v>
      </c>
      <c r="R35" s="201">
        <v>18.010000000000002</v>
      </c>
      <c r="S35" s="201">
        <v>11.21</v>
      </c>
      <c r="T35" s="201">
        <v>0</v>
      </c>
      <c r="U35" s="201">
        <v>60.06</v>
      </c>
      <c r="V35" s="201">
        <v>8.8000000000000007</v>
      </c>
      <c r="W35" s="201">
        <v>19.71</v>
      </c>
      <c r="X35" s="201">
        <v>62.65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118.2</v>
      </c>
      <c r="AQ35" s="201">
        <v>38.31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435.15</v>
      </c>
      <c r="L36" s="201">
        <v>6.77</v>
      </c>
      <c r="M36" s="201">
        <v>54.96</v>
      </c>
      <c r="N36" s="201">
        <v>42.28</v>
      </c>
      <c r="O36" s="201">
        <v>70.87</v>
      </c>
      <c r="P36" s="201">
        <v>26.62</v>
      </c>
      <c r="Q36" s="201">
        <v>4.63</v>
      </c>
      <c r="R36" s="201">
        <v>18.010000000000002</v>
      </c>
      <c r="S36" s="201">
        <v>11.21</v>
      </c>
      <c r="T36" s="201">
        <v>0</v>
      </c>
      <c r="U36" s="201">
        <v>60.06</v>
      </c>
      <c r="V36" s="201">
        <v>8.8000000000000007</v>
      </c>
      <c r="W36" s="201">
        <v>19.71</v>
      </c>
      <c r="X36" s="201">
        <v>62.65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118.2</v>
      </c>
      <c r="AQ36" s="201">
        <v>38.31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435.15</v>
      </c>
      <c r="L37" s="201">
        <v>6.77</v>
      </c>
      <c r="M37" s="201">
        <v>54.96</v>
      </c>
      <c r="N37" s="201">
        <v>42.28</v>
      </c>
      <c r="O37" s="201">
        <v>70.87</v>
      </c>
      <c r="P37" s="201">
        <v>26.62</v>
      </c>
      <c r="Q37" s="201">
        <v>4.63</v>
      </c>
      <c r="R37" s="201">
        <v>18.010000000000002</v>
      </c>
      <c r="S37" s="201">
        <v>11.21</v>
      </c>
      <c r="T37" s="201">
        <v>0</v>
      </c>
      <c r="U37" s="201">
        <v>60.06</v>
      </c>
      <c r="V37" s="201">
        <v>8.8000000000000007</v>
      </c>
      <c r="W37" s="201">
        <v>19.71</v>
      </c>
      <c r="X37" s="201">
        <v>62.65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118.2</v>
      </c>
      <c r="AQ37" s="201">
        <v>38.31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435.15</v>
      </c>
      <c r="L38" s="201">
        <v>6.77</v>
      </c>
      <c r="M38" s="201">
        <v>54.96</v>
      </c>
      <c r="N38" s="201">
        <v>42.28</v>
      </c>
      <c r="O38" s="201">
        <v>70.87</v>
      </c>
      <c r="P38" s="201">
        <v>26.62</v>
      </c>
      <c r="Q38" s="201">
        <v>4.63</v>
      </c>
      <c r="R38" s="201">
        <v>18.010000000000002</v>
      </c>
      <c r="S38" s="201">
        <v>11.21</v>
      </c>
      <c r="T38" s="201">
        <v>0</v>
      </c>
      <c r="U38" s="201">
        <v>60.06</v>
      </c>
      <c r="V38" s="201">
        <v>8.8000000000000007</v>
      </c>
      <c r="W38" s="201">
        <v>19.71</v>
      </c>
      <c r="X38" s="201">
        <v>62.65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118.2</v>
      </c>
      <c r="AQ38" s="201">
        <v>38.31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415.81</v>
      </c>
      <c r="L39" s="201">
        <v>6.77</v>
      </c>
      <c r="M39" s="201">
        <v>54.96</v>
      </c>
      <c r="N39" s="201">
        <v>42.28</v>
      </c>
      <c r="O39" s="201">
        <v>70.87</v>
      </c>
      <c r="P39" s="201">
        <v>26.62</v>
      </c>
      <c r="Q39" s="201">
        <v>4.63</v>
      </c>
      <c r="R39" s="201">
        <v>18.010000000000002</v>
      </c>
      <c r="S39" s="201">
        <v>11.21</v>
      </c>
      <c r="T39" s="201">
        <v>0</v>
      </c>
      <c r="U39" s="201">
        <v>60.06</v>
      </c>
      <c r="V39" s="201">
        <v>8.8000000000000007</v>
      </c>
      <c r="W39" s="201">
        <v>19.71</v>
      </c>
      <c r="X39" s="201">
        <v>62.65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118.2</v>
      </c>
      <c r="AQ39" s="201">
        <v>38.31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415.81</v>
      </c>
      <c r="L40" s="201">
        <v>6.77</v>
      </c>
      <c r="M40" s="201">
        <v>54.96</v>
      </c>
      <c r="N40" s="201">
        <v>42.28</v>
      </c>
      <c r="O40" s="201">
        <v>70.87</v>
      </c>
      <c r="P40" s="201">
        <v>26.62</v>
      </c>
      <c r="Q40" s="201">
        <v>4.63</v>
      </c>
      <c r="R40" s="201">
        <v>18.010000000000002</v>
      </c>
      <c r="S40" s="201">
        <v>11.21</v>
      </c>
      <c r="T40" s="201">
        <v>0</v>
      </c>
      <c r="U40" s="201">
        <v>60.06</v>
      </c>
      <c r="V40" s="201">
        <v>8.8000000000000007</v>
      </c>
      <c r="W40" s="201">
        <v>19.71</v>
      </c>
      <c r="X40" s="201">
        <v>62.65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118.2</v>
      </c>
      <c r="AQ40" s="201">
        <v>38.31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406.14</v>
      </c>
      <c r="L41" s="201">
        <v>6.77</v>
      </c>
      <c r="M41" s="201">
        <v>54.96</v>
      </c>
      <c r="N41" s="201">
        <v>42.28</v>
      </c>
      <c r="O41" s="201">
        <v>70.87</v>
      </c>
      <c r="P41" s="201">
        <v>26.62</v>
      </c>
      <c r="Q41" s="201">
        <v>4.63</v>
      </c>
      <c r="R41" s="201">
        <v>18.010000000000002</v>
      </c>
      <c r="S41" s="201">
        <v>11.21</v>
      </c>
      <c r="T41" s="201">
        <v>0</v>
      </c>
      <c r="U41" s="201">
        <v>60.06</v>
      </c>
      <c r="V41" s="201">
        <v>8.8000000000000007</v>
      </c>
      <c r="W41" s="201">
        <v>19.71</v>
      </c>
      <c r="X41" s="201">
        <v>62.65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118.2</v>
      </c>
      <c r="AQ41" s="201">
        <v>38.31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386.8</v>
      </c>
      <c r="L42" s="201">
        <v>6.77</v>
      </c>
      <c r="M42" s="201">
        <v>54.96</v>
      </c>
      <c r="N42" s="201">
        <v>42.28</v>
      </c>
      <c r="O42" s="201">
        <v>70.87</v>
      </c>
      <c r="P42" s="201">
        <v>26.62</v>
      </c>
      <c r="Q42" s="201">
        <v>4.63</v>
      </c>
      <c r="R42" s="201">
        <v>18.010000000000002</v>
      </c>
      <c r="S42" s="201">
        <v>11.21</v>
      </c>
      <c r="T42" s="201">
        <v>0</v>
      </c>
      <c r="U42" s="201">
        <v>60.06</v>
      </c>
      <c r="V42" s="201">
        <v>8.8000000000000007</v>
      </c>
      <c r="W42" s="201">
        <v>19.71</v>
      </c>
      <c r="X42" s="201">
        <v>62.65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118.2</v>
      </c>
      <c r="AQ42" s="201">
        <v>38.31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357.79</v>
      </c>
      <c r="L43" s="201">
        <v>6.77</v>
      </c>
      <c r="M43" s="201">
        <v>54.96</v>
      </c>
      <c r="N43" s="201">
        <v>42.28</v>
      </c>
      <c r="O43" s="201">
        <v>70.87</v>
      </c>
      <c r="P43" s="201">
        <v>26.62</v>
      </c>
      <c r="Q43" s="201">
        <v>4.63</v>
      </c>
      <c r="R43" s="201">
        <v>18.010000000000002</v>
      </c>
      <c r="S43" s="201">
        <v>11.21</v>
      </c>
      <c r="T43" s="201">
        <v>0</v>
      </c>
      <c r="U43" s="201">
        <v>60.06</v>
      </c>
      <c r="V43" s="201">
        <v>8.8000000000000007</v>
      </c>
      <c r="W43" s="201">
        <v>19.71</v>
      </c>
      <c r="X43" s="201">
        <v>62.65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118.2</v>
      </c>
      <c r="AQ43" s="201">
        <v>38.31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309.44</v>
      </c>
      <c r="L44" s="201">
        <v>6.77</v>
      </c>
      <c r="M44" s="201">
        <v>54.96</v>
      </c>
      <c r="N44" s="201">
        <v>42.28</v>
      </c>
      <c r="O44" s="201">
        <v>70.87</v>
      </c>
      <c r="P44" s="201">
        <v>26.62</v>
      </c>
      <c r="Q44" s="201">
        <v>4.63</v>
      </c>
      <c r="R44" s="201">
        <v>18.010000000000002</v>
      </c>
      <c r="S44" s="201">
        <v>11.21</v>
      </c>
      <c r="T44" s="201">
        <v>0</v>
      </c>
      <c r="U44" s="201">
        <v>60.06</v>
      </c>
      <c r="V44" s="201">
        <v>8.8000000000000007</v>
      </c>
      <c r="W44" s="201">
        <v>19.71</v>
      </c>
      <c r="X44" s="201">
        <v>62.65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118.2</v>
      </c>
      <c r="AQ44" s="201">
        <v>38.31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309.44</v>
      </c>
      <c r="L45" s="201">
        <v>6.77</v>
      </c>
      <c r="M45" s="201">
        <v>54.96</v>
      </c>
      <c r="N45" s="201">
        <v>42.28</v>
      </c>
      <c r="O45" s="201">
        <v>70.87</v>
      </c>
      <c r="P45" s="201">
        <v>26.62</v>
      </c>
      <c r="Q45" s="201">
        <v>4.63</v>
      </c>
      <c r="R45" s="201">
        <v>18.010000000000002</v>
      </c>
      <c r="S45" s="201">
        <v>11.21</v>
      </c>
      <c r="T45" s="201">
        <v>0</v>
      </c>
      <c r="U45" s="201">
        <v>60.06</v>
      </c>
      <c r="V45" s="201">
        <v>8.8000000000000007</v>
      </c>
      <c r="W45" s="201">
        <v>19.71</v>
      </c>
      <c r="X45" s="201">
        <v>62.65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118.2</v>
      </c>
      <c r="AQ45" s="201">
        <v>38.31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270.76</v>
      </c>
      <c r="L46" s="201">
        <v>6.77</v>
      </c>
      <c r="M46" s="201">
        <v>54.96</v>
      </c>
      <c r="N46" s="201">
        <v>42.28</v>
      </c>
      <c r="O46" s="201">
        <v>70.87</v>
      </c>
      <c r="P46" s="201">
        <v>26.62</v>
      </c>
      <c r="Q46" s="201">
        <v>4.63</v>
      </c>
      <c r="R46" s="201">
        <v>18.010000000000002</v>
      </c>
      <c r="S46" s="201">
        <v>11.21</v>
      </c>
      <c r="T46" s="201">
        <v>0</v>
      </c>
      <c r="U46" s="201">
        <v>60.06</v>
      </c>
      <c r="V46" s="201">
        <v>8.8000000000000007</v>
      </c>
      <c r="W46" s="201">
        <v>19.71</v>
      </c>
      <c r="X46" s="201">
        <v>62.65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118.2</v>
      </c>
      <c r="AQ46" s="201">
        <v>38.31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270.76</v>
      </c>
      <c r="L47" s="201">
        <v>6.77</v>
      </c>
      <c r="M47" s="201">
        <v>54.96</v>
      </c>
      <c r="N47" s="201">
        <v>42.28</v>
      </c>
      <c r="O47" s="201">
        <v>70.87</v>
      </c>
      <c r="P47" s="201">
        <v>26.62</v>
      </c>
      <c r="Q47" s="201">
        <v>4.63</v>
      </c>
      <c r="R47" s="201">
        <v>18.010000000000002</v>
      </c>
      <c r="S47" s="201">
        <v>11.21</v>
      </c>
      <c r="T47" s="201">
        <v>0</v>
      </c>
      <c r="U47" s="201">
        <v>60.06</v>
      </c>
      <c r="V47" s="201">
        <v>8.8000000000000007</v>
      </c>
      <c r="W47" s="201">
        <v>19.71</v>
      </c>
      <c r="X47" s="201">
        <v>62.65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118.2</v>
      </c>
      <c r="AQ47" s="201">
        <v>38.31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270.76</v>
      </c>
      <c r="L48" s="201">
        <v>6.77</v>
      </c>
      <c r="M48" s="201">
        <v>54.96</v>
      </c>
      <c r="N48" s="201">
        <v>42.28</v>
      </c>
      <c r="O48" s="201">
        <v>70.87</v>
      </c>
      <c r="P48" s="201">
        <v>26.62</v>
      </c>
      <c r="Q48" s="201">
        <v>4.63</v>
      </c>
      <c r="R48" s="201">
        <v>18.010000000000002</v>
      </c>
      <c r="S48" s="201">
        <v>11.21</v>
      </c>
      <c r="T48" s="201">
        <v>0</v>
      </c>
      <c r="U48" s="201">
        <v>60.06</v>
      </c>
      <c r="V48" s="201">
        <v>8.8000000000000007</v>
      </c>
      <c r="W48" s="201">
        <v>19.71</v>
      </c>
      <c r="X48" s="201">
        <v>62.65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118.2</v>
      </c>
      <c r="AQ48" s="201">
        <v>38.31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270.76</v>
      </c>
      <c r="L49" s="201">
        <v>6.77</v>
      </c>
      <c r="M49" s="201">
        <v>54.96</v>
      </c>
      <c r="N49" s="201">
        <v>42.28</v>
      </c>
      <c r="O49" s="201">
        <v>70.87</v>
      </c>
      <c r="P49" s="201">
        <v>26.62</v>
      </c>
      <c r="Q49" s="201">
        <v>4.63</v>
      </c>
      <c r="R49" s="201">
        <v>18.010000000000002</v>
      </c>
      <c r="S49" s="201">
        <v>11.21</v>
      </c>
      <c r="T49" s="201">
        <v>0</v>
      </c>
      <c r="U49" s="201">
        <v>60.06</v>
      </c>
      <c r="V49" s="201">
        <v>8.8000000000000007</v>
      </c>
      <c r="W49" s="201">
        <v>19.71</v>
      </c>
      <c r="X49" s="201">
        <v>62.65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118.2</v>
      </c>
      <c r="AQ49" s="201">
        <v>38.31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270.76</v>
      </c>
      <c r="L50" s="201">
        <v>6.77</v>
      </c>
      <c r="M50" s="201">
        <v>54.96</v>
      </c>
      <c r="N50" s="201">
        <v>42.28</v>
      </c>
      <c r="O50" s="201">
        <v>70.87</v>
      </c>
      <c r="P50" s="201">
        <v>26.62</v>
      </c>
      <c r="Q50" s="201">
        <v>4.63</v>
      </c>
      <c r="R50" s="201">
        <v>18.010000000000002</v>
      </c>
      <c r="S50" s="201">
        <v>11.21</v>
      </c>
      <c r="T50" s="201">
        <v>0</v>
      </c>
      <c r="U50" s="201">
        <v>60.06</v>
      </c>
      <c r="V50" s="201">
        <v>8.8000000000000007</v>
      </c>
      <c r="W50" s="201">
        <v>19.71</v>
      </c>
      <c r="X50" s="201">
        <v>62.65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118.2</v>
      </c>
      <c r="AQ50" s="201">
        <v>38.31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270.76</v>
      </c>
      <c r="L51" s="201">
        <v>6.77</v>
      </c>
      <c r="M51" s="201">
        <v>54.96</v>
      </c>
      <c r="N51" s="201">
        <v>42.28</v>
      </c>
      <c r="O51" s="201">
        <v>70.87</v>
      </c>
      <c r="P51" s="201">
        <v>26.62</v>
      </c>
      <c r="Q51" s="201">
        <v>4.63</v>
      </c>
      <c r="R51" s="201">
        <v>18.010000000000002</v>
      </c>
      <c r="S51" s="201">
        <v>11.21</v>
      </c>
      <c r="T51" s="201">
        <v>0</v>
      </c>
      <c r="U51" s="201">
        <v>60.06</v>
      </c>
      <c r="V51" s="201">
        <v>8.8000000000000007</v>
      </c>
      <c r="W51" s="201">
        <v>19.71</v>
      </c>
      <c r="X51" s="201">
        <v>62.65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118.2</v>
      </c>
      <c r="AQ51" s="201">
        <v>38.31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270.76</v>
      </c>
      <c r="L52" s="201">
        <v>6.77</v>
      </c>
      <c r="M52" s="201">
        <v>54.96</v>
      </c>
      <c r="N52" s="201">
        <v>42.28</v>
      </c>
      <c r="O52" s="201">
        <v>70.87</v>
      </c>
      <c r="P52" s="201">
        <v>26.62</v>
      </c>
      <c r="Q52" s="201">
        <v>4.63</v>
      </c>
      <c r="R52" s="201">
        <v>18.010000000000002</v>
      </c>
      <c r="S52" s="201">
        <v>11.21</v>
      </c>
      <c r="T52" s="201">
        <v>0</v>
      </c>
      <c r="U52" s="201">
        <v>60.06</v>
      </c>
      <c r="V52" s="201">
        <v>8.8000000000000007</v>
      </c>
      <c r="W52" s="201">
        <v>19.71</v>
      </c>
      <c r="X52" s="201">
        <v>62.65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118.19</v>
      </c>
      <c r="AQ52" s="201">
        <v>38.31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270.76</v>
      </c>
      <c r="L53" s="201">
        <v>3.87</v>
      </c>
      <c r="M53" s="201">
        <v>54.96</v>
      </c>
      <c r="N53" s="201">
        <v>42.28</v>
      </c>
      <c r="O53" s="201">
        <v>70.87</v>
      </c>
      <c r="P53" s="201">
        <v>26.62</v>
      </c>
      <c r="Q53" s="201">
        <v>2.9</v>
      </c>
      <c r="R53" s="201">
        <v>18.010000000000002</v>
      </c>
      <c r="S53" s="201">
        <v>6.77</v>
      </c>
      <c r="T53" s="201">
        <v>0</v>
      </c>
      <c r="U53" s="201">
        <v>60.06</v>
      </c>
      <c r="V53" s="201">
        <v>8.8000000000000007</v>
      </c>
      <c r="W53" s="201">
        <v>19.71</v>
      </c>
      <c r="X53" s="201">
        <v>62.65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118.2</v>
      </c>
      <c r="AQ53" s="201">
        <v>38.31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270.76</v>
      </c>
      <c r="L54" s="201">
        <v>3.87</v>
      </c>
      <c r="M54" s="201">
        <v>54.96</v>
      </c>
      <c r="N54" s="201">
        <v>42.28</v>
      </c>
      <c r="O54" s="201">
        <v>70.87</v>
      </c>
      <c r="P54" s="201">
        <v>26.62</v>
      </c>
      <c r="Q54" s="201">
        <v>2.9</v>
      </c>
      <c r="R54" s="201">
        <v>18.010000000000002</v>
      </c>
      <c r="S54" s="201">
        <v>6.77</v>
      </c>
      <c r="T54" s="201">
        <v>0</v>
      </c>
      <c r="U54" s="201">
        <v>60.06</v>
      </c>
      <c r="V54" s="201">
        <v>8.8000000000000007</v>
      </c>
      <c r="W54" s="201">
        <v>19.71</v>
      </c>
      <c r="X54" s="201">
        <v>62.65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118.2</v>
      </c>
      <c r="AQ54" s="201">
        <v>38.31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270.76</v>
      </c>
      <c r="L55" s="201">
        <v>3.87</v>
      </c>
      <c r="M55" s="201">
        <v>54.96</v>
      </c>
      <c r="N55" s="201">
        <v>42.28</v>
      </c>
      <c r="O55" s="201">
        <v>70.87</v>
      </c>
      <c r="P55" s="201">
        <v>26.62</v>
      </c>
      <c r="Q55" s="201">
        <v>2.9</v>
      </c>
      <c r="R55" s="201">
        <v>18</v>
      </c>
      <c r="S55" s="201">
        <v>6.77</v>
      </c>
      <c r="T55" s="201">
        <v>0</v>
      </c>
      <c r="U55" s="201">
        <v>60.06</v>
      </c>
      <c r="V55" s="201">
        <v>9.1</v>
      </c>
      <c r="W55" s="201">
        <v>19.71</v>
      </c>
      <c r="X55" s="201">
        <v>62.65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118.19</v>
      </c>
      <c r="AQ55" s="201">
        <v>38.31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270.76</v>
      </c>
      <c r="L56" s="201">
        <v>3.87</v>
      </c>
      <c r="M56" s="201">
        <v>54.96</v>
      </c>
      <c r="N56" s="201">
        <v>42.28</v>
      </c>
      <c r="O56" s="201">
        <v>70.87</v>
      </c>
      <c r="P56" s="201">
        <v>26.62</v>
      </c>
      <c r="Q56" s="201">
        <v>2.9</v>
      </c>
      <c r="R56" s="201">
        <v>18</v>
      </c>
      <c r="S56" s="201">
        <v>6.77</v>
      </c>
      <c r="T56" s="201">
        <v>0</v>
      </c>
      <c r="U56" s="201">
        <v>60.06</v>
      </c>
      <c r="V56" s="201">
        <v>9.1</v>
      </c>
      <c r="W56" s="201">
        <v>19.71</v>
      </c>
      <c r="X56" s="201">
        <v>62.65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118.19</v>
      </c>
      <c r="AQ56" s="201">
        <v>38.31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270.76</v>
      </c>
      <c r="L57" s="201">
        <v>3.87</v>
      </c>
      <c r="M57" s="201">
        <v>54.96</v>
      </c>
      <c r="N57" s="201">
        <v>42.28</v>
      </c>
      <c r="O57" s="201">
        <v>70.87</v>
      </c>
      <c r="P57" s="201">
        <v>26.62</v>
      </c>
      <c r="Q57" s="201">
        <v>2.9</v>
      </c>
      <c r="R57" s="201">
        <v>18</v>
      </c>
      <c r="S57" s="201">
        <v>6.77</v>
      </c>
      <c r="T57" s="201">
        <v>0</v>
      </c>
      <c r="U57" s="201">
        <v>60.06</v>
      </c>
      <c r="V57" s="201">
        <v>9.1</v>
      </c>
      <c r="W57" s="201">
        <v>19.71</v>
      </c>
      <c r="X57" s="201">
        <v>62.65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118.19</v>
      </c>
      <c r="AQ57" s="201">
        <v>38.31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270.76</v>
      </c>
      <c r="L58" s="201">
        <v>3.87</v>
      </c>
      <c r="M58" s="201">
        <v>54.96</v>
      </c>
      <c r="N58" s="201">
        <v>42.28</v>
      </c>
      <c r="O58" s="201">
        <v>70.87</v>
      </c>
      <c r="P58" s="201">
        <v>26.62</v>
      </c>
      <c r="Q58" s="201">
        <v>2.9</v>
      </c>
      <c r="R58" s="201">
        <v>18.010000000000002</v>
      </c>
      <c r="S58" s="201">
        <v>6.77</v>
      </c>
      <c r="T58" s="201">
        <v>0</v>
      </c>
      <c r="U58" s="201">
        <v>60.06</v>
      </c>
      <c r="V58" s="201">
        <v>8.8000000000000007</v>
      </c>
      <c r="W58" s="201">
        <v>19.71</v>
      </c>
      <c r="X58" s="201">
        <v>62.65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118.2</v>
      </c>
      <c r="AQ58" s="201">
        <v>38.31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270.76</v>
      </c>
      <c r="L59" s="201">
        <v>3.74</v>
      </c>
      <c r="M59" s="201">
        <v>54.96</v>
      </c>
      <c r="N59" s="201">
        <v>42.28</v>
      </c>
      <c r="O59" s="201">
        <v>70.87</v>
      </c>
      <c r="P59" s="201">
        <v>26.62</v>
      </c>
      <c r="Q59" s="201">
        <v>2.9</v>
      </c>
      <c r="R59" s="201">
        <v>18.010000000000002</v>
      </c>
      <c r="S59" s="201">
        <v>6.77</v>
      </c>
      <c r="T59" s="201">
        <v>0</v>
      </c>
      <c r="U59" s="201">
        <v>60.06</v>
      </c>
      <c r="V59" s="201">
        <v>8.8000000000000007</v>
      </c>
      <c r="W59" s="201">
        <v>19.71</v>
      </c>
      <c r="X59" s="201">
        <v>62.65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118.2</v>
      </c>
      <c r="AQ59" s="201">
        <v>38.31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270.76</v>
      </c>
      <c r="L60" s="201">
        <v>3.74</v>
      </c>
      <c r="M60" s="201">
        <v>54.96</v>
      </c>
      <c r="N60" s="201">
        <v>42.28</v>
      </c>
      <c r="O60" s="201">
        <v>70.87</v>
      </c>
      <c r="P60" s="201">
        <v>26.62</v>
      </c>
      <c r="Q60" s="201">
        <v>2.9</v>
      </c>
      <c r="R60" s="201">
        <v>18.010000000000002</v>
      </c>
      <c r="S60" s="201">
        <v>6.77</v>
      </c>
      <c r="T60" s="201">
        <v>0</v>
      </c>
      <c r="U60" s="201">
        <v>60.06</v>
      </c>
      <c r="V60" s="201">
        <v>8.8000000000000007</v>
      </c>
      <c r="W60" s="201">
        <v>19.71</v>
      </c>
      <c r="X60" s="201">
        <v>62.65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118.2</v>
      </c>
      <c r="AQ60" s="201">
        <v>38.31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270.76</v>
      </c>
      <c r="L61" s="201">
        <v>3.74</v>
      </c>
      <c r="M61" s="201">
        <v>54.96</v>
      </c>
      <c r="N61" s="201">
        <v>42.28</v>
      </c>
      <c r="O61" s="201">
        <v>70.87</v>
      </c>
      <c r="P61" s="201">
        <v>26.62</v>
      </c>
      <c r="Q61" s="201">
        <v>2.9</v>
      </c>
      <c r="R61" s="201">
        <v>10.19</v>
      </c>
      <c r="S61" s="201">
        <v>6.77</v>
      </c>
      <c r="T61" s="201">
        <v>0</v>
      </c>
      <c r="U61" s="201">
        <v>60.06</v>
      </c>
      <c r="V61" s="201">
        <v>4.93</v>
      </c>
      <c r="W61" s="201">
        <v>19.71</v>
      </c>
      <c r="X61" s="201">
        <v>62.65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118.2</v>
      </c>
      <c r="AQ61" s="201">
        <v>14.51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270.76</v>
      </c>
      <c r="L62" s="201">
        <v>3.6</v>
      </c>
      <c r="M62" s="201">
        <v>54.96</v>
      </c>
      <c r="N62" s="201">
        <v>42.28</v>
      </c>
      <c r="O62" s="201">
        <v>70.87</v>
      </c>
      <c r="P62" s="201">
        <v>26.62</v>
      </c>
      <c r="Q62" s="201">
        <v>2.9</v>
      </c>
      <c r="R62" s="201">
        <v>9.9600000000000009</v>
      </c>
      <c r="S62" s="201">
        <v>6.77</v>
      </c>
      <c r="T62" s="201">
        <v>0</v>
      </c>
      <c r="U62" s="201">
        <v>60.06</v>
      </c>
      <c r="V62" s="201">
        <v>4.93</v>
      </c>
      <c r="W62" s="201">
        <v>19.71</v>
      </c>
      <c r="X62" s="201">
        <v>62.65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118.2</v>
      </c>
      <c r="AQ62" s="201">
        <v>14.51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270.76</v>
      </c>
      <c r="L63" s="201">
        <v>3.77</v>
      </c>
      <c r="M63" s="201">
        <v>54.96</v>
      </c>
      <c r="N63" s="201">
        <v>42.28</v>
      </c>
      <c r="O63" s="201">
        <v>70.87</v>
      </c>
      <c r="P63" s="201">
        <v>26.62</v>
      </c>
      <c r="Q63" s="201">
        <v>2.9</v>
      </c>
      <c r="R63" s="201">
        <v>9.9600000000000009</v>
      </c>
      <c r="S63" s="201">
        <v>6.77</v>
      </c>
      <c r="T63" s="201">
        <v>0</v>
      </c>
      <c r="U63" s="201">
        <v>60.06</v>
      </c>
      <c r="V63" s="201">
        <v>4.93</v>
      </c>
      <c r="W63" s="201">
        <v>19.71</v>
      </c>
      <c r="X63" s="201">
        <v>62.65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118.2</v>
      </c>
      <c r="AQ63" s="201">
        <v>14.51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270.76</v>
      </c>
      <c r="L64" s="201">
        <v>3.77</v>
      </c>
      <c r="M64" s="201">
        <v>54.96</v>
      </c>
      <c r="N64" s="201">
        <v>42.28</v>
      </c>
      <c r="O64" s="201">
        <v>70.87</v>
      </c>
      <c r="P64" s="201">
        <v>26.62</v>
      </c>
      <c r="Q64" s="201">
        <v>2.9</v>
      </c>
      <c r="R64" s="201">
        <v>9.9600000000000009</v>
      </c>
      <c r="S64" s="201">
        <v>6.77</v>
      </c>
      <c r="T64" s="201">
        <v>0</v>
      </c>
      <c r="U64" s="201">
        <v>60.06</v>
      </c>
      <c r="V64" s="201">
        <v>4.93</v>
      </c>
      <c r="W64" s="201">
        <v>19.71</v>
      </c>
      <c r="X64" s="201">
        <v>62.65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118.2</v>
      </c>
      <c r="AQ64" s="201">
        <v>14.51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270.76</v>
      </c>
      <c r="L65" s="201">
        <v>3.77</v>
      </c>
      <c r="M65" s="201">
        <v>54.96</v>
      </c>
      <c r="N65" s="201">
        <v>42.28</v>
      </c>
      <c r="O65" s="201">
        <v>70.87</v>
      </c>
      <c r="P65" s="201">
        <v>26.62</v>
      </c>
      <c r="Q65" s="201">
        <v>2.9</v>
      </c>
      <c r="R65" s="201">
        <v>9.9600000000000009</v>
      </c>
      <c r="S65" s="201">
        <v>6.77</v>
      </c>
      <c r="T65" s="201">
        <v>0</v>
      </c>
      <c r="U65" s="201">
        <v>60.06</v>
      </c>
      <c r="V65" s="201">
        <v>8.8000000000000007</v>
      </c>
      <c r="W65" s="201">
        <v>19.71</v>
      </c>
      <c r="X65" s="201">
        <v>62.65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118.2</v>
      </c>
      <c r="AQ65" s="201">
        <v>14.51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270.76</v>
      </c>
      <c r="L66" s="201">
        <v>3.77</v>
      </c>
      <c r="M66" s="201">
        <v>54.96</v>
      </c>
      <c r="N66" s="201">
        <v>42.28</v>
      </c>
      <c r="O66" s="201">
        <v>70.87</v>
      </c>
      <c r="P66" s="201">
        <v>26.62</v>
      </c>
      <c r="Q66" s="201">
        <v>2.9</v>
      </c>
      <c r="R66" s="201">
        <v>9.9600000000000009</v>
      </c>
      <c r="S66" s="201">
        <v>6.77</v>
      </c>
      <c r="T66" s="201">
        <v>0</v>
      </c>
      <c r="U66" s="201">
        <v>60.06</v>
      </c>
      <c r="V66" s="201">
        <v>8.8000000000000007</v>
      </c>
      <c r="W66" s="201">
        <v>19.71</v>
      </c>
      <c r="X66" s="201">
        <v>62.65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118.2</v>
      </c>
      <c r="AQ66" s="201">
        <v>14.51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274.63</v>
      </c>
      <c r="L67" s="201">
        <v>3.77</v>
      </c>
      <c r="M67" s="201">
        <v>54.96</v>
      </c>
      <c r="N67" s="201">
        <v>42.28</v>
      </c>
      <c r="O67" s="201">
        <v>70.87</v>
      </c>
      <c r="P67" s="201">
        <v>26.62</v>
      </c>
      <c r="Q67" s="201">
        <v>2.9</v>
      </c>
      <c r="R67" s="201">
        <v>15.9</v>
      </c>
      <c r="S67" s="201">
        <v>6.77</v>
      </c>
      <c r="T67" s="201">
        <v>0</v>
      </c>
      <c r="U67" s="201">
        <v>60.06</v>
      </c>
      <c r="V67" s="201">
        <v>8.8000000000000007</v>
      </c>
      <c r="W67" s="201">
        <v>19.71</v>
      </c>
      <c r="X67" s="201">
        <v>62.65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118.2</v>
      </c>
      <c r="AQ67" s="201">
        <v>38.31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328.78</v>
      </c>
      <c r="L68" s="201">
        <v>6.77</v>
      </c>
      <c r="M68" s="201">
        <v>54.96</v>
      </c>
      <c r="N68" s="201">
        <v>42.28</v>
      </c>
      <c r="O68" s="201">
        <v>70.87</v>
      </c>
      <c r="P68" s="201">
        <v>26.62</v>
      </c>
      <c r="Q68" s="201">
        <v>4.63</v>
      </c>
      <c r="R68" s="201">
        <v>18.010000000000002</v>
      </c>
      <c r="S68" s="201">
        <v>11.21</v>
      </c>
      <c r="T68" s="201">
        <v>0</v>
      </c>
      <c r="U68" s="201">
        <v>60.06</v>
      </c>
      <c r="V68" s="201">
        <v>8.8000000000000007</v>
      </c>
      <c r="W68" s="201">
        <v>19.71</v>
      </c>
      <c r="X68" s="201">
        <v>62.65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118.2</v>
      </c>
      <c r="AQ68" s="201">
        <v>38.31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406.14</v>
      </c>
      <c r="L69" s="201">
        <v>6.77</v>
      </c>
      <c r="M69" s="201">
        <v>54.96</v>
      </c>
      <c r="N69" s="201">
        <v>42.28</v>
      </c>
      <c r="O69" s="201">
        <v>70.87</v>
      </c>
      <c r="P69" s="201">
        <v>26.62</v>
      </c>
      <c r="Q69" s="201">
        <v>4.63</v>
      </c>
      <c r="R69" s="201">
        <v>18.010000000000002</v>
      </c>
      <c r="S69" s="201">
        <v>11.21</v>
      </c>
      <c r="T69" s="201">
        <v>0</v>
      </c>
      <c r="U69" s="201">
        <v>60.06</v>
      </c>
      <c r="V69" s="201">
        <v>8.8000000000000007</v>
      </c>
      <c r="W69" s="201">
        <v>19.71</v>
      </c>
      <c r="X69" s="201">
        <v>62.65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118.2</v>
      </c>
      <c r="AQ69" s="201">
        <v>38.31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473.83</v>
      </c>
      <c r="L70" s="201">
        <v>6.77</v>
      </c>
      <c r="M70" s="201">
        <v>54.96</v>
      </c>
      <c r="N70" s="201">
        <v>42.28</v>
      </c>
      <c r="O70" s="201">
        <v>70.87</v>
      </c>
      <c r="P70" s="201">
        <v>26.62</v>
      </c>
      <c r="Q70" s="201">
        <v>4.63</v>
      </c>
      <c r="R70" s="201">
        <v>18.010000000000002</v>
      </c>
      <c r="S70" s="201">
        <v>11.21</v>
      </c>
      <c r="T70" s="201">
        <v>0</v>
      </c>
      <c r="U70" s="201">
        <v>60.06</v>
      </c>
      <c r="V70" s="201">
        <v>8.8000000000000007</v>
      </c>
      <c r="W70" s="201">
        <v>19.71</v>
      </c>
      <c r="X70" s="201">
        <v>62.65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118.2</v>
      </c>
      <c r="AQ70" s="201">
        <v>38.31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490.17</v>
      </c>
      <c r="L71" s="201">
        <v>6.77</v>
      </c>
      <c r="M71" s="201">
        <v>54.96</v>
      </c>
      <c r="N71" s="201">
        <v>42.28</v>
      </c>
      <c r="O71" s="201">
        <v>70.87</v>
      </c>
      <c r="P71" s="201">
        <v>26.62</v>
      </c>
      <c r="Q71" s="201">
        <v>4.63</v>
      </c>
      <c r="R71" s="201">
        <v>18.010000000000002</v>
      </c>
      <c r="S71" s="201">
        <v>11.21</v>
      </c>
      <c r="T71" s="201">
        <v>0</v>
      </c>
      <c r="U71" s="201">
        <v>60.06</v>
      </c>
      <c r="V71" s="201">
        <v>8.8000000000000007</v>
      </c>
      <c r="W71" s="201">
        <v>19.71</v>
      </c>
      <c r="X71" s="201">
        <v>62.65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118.2</v>
      </c>
      <c r="AQ71" s="201">
        <v>38.31</v>
      </c>
      <c r="AR71" s="201">
        <v>38.950000000000003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490.17</v>
      </c>
      <c r="L72" s="201">
        <v>6.77</v>
      </c>
      <c r="M72" s="201">
        <v>54.96</v>
      </c>
      <c r="N72" s="201">
        <v>42.28</v>
      </c>
      <c r="O72" s="201">
        <v>70.87</v>
      </c>
      <c r="P72" s="201">
        <v>26.62</v>
      </c>
      <c r="Q72" s="201">
        <v>4.63</v>
      </c>
      <c r="R72" s="201">
        <v>18.010000000000002</v>
      </c>
      <c r="S72" s="201">
        <v>11.21</v>
      </c>
      <c r="T72" s="201">
        <v>0</v>
      </c>
      <c r="U72" s="201">
        <v>60.06</v>
      </c>
      <c r="V72" s="201">
        <v>8.8000000000000007</v>
      </c>
      <c r="W72" s="201">
        <v>19.71</v>
      </c>
      <c r="X72" s="201">
        <v>62.65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118.2</v>
      </c>
      <c r="AQ72" s="201">
        <v>38.31</v>
      </c>
      <c r="AR72" s="201">
        <v>28.71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490.17</v>
      </c>
      <c r="L73" s="201">
        <v>6.77</v>
      </c>
      <c r="M73" s="201">
        <v>54.96</v>
      </c>
      <c r="N73" s="201">
        <v>42.28</v>
      </c>
      <c r="O73" s="201">
        <v>70.87</v>
      </c>
      <c r="P73" s="201">
        <v>26.62</v>
      </c>
      <c r="Q73" s="201">
        <v>4.63</v>
      </c>
      <c r="R73" s="201">
        <v>18.010000000000002</v>
      </c>
      <c r="S73" s="201">
        <v>11.21</v>
      </c>
      <c r="T73" s="201">
        <v>0</v>
      </c>
      <c r="U73" s="201">
        <v>60.06</v>
      </c>
      <c r="V73" s="201">
        <v>8.8000000000000007</v>
      </c>
      <c r="W73" s="201">
        <v>19.71</v>
      </c>
      <c r="X73" s="201">
        <v>62.65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118.2</v>
      </c>
      <c r="AQ73" s="201">
        <v>38.31</v>
      </c>
      <c r="AR73" s="201">
        <v>15.95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490.17</v>
      </c>
      <c r="L74" s="201">
        <v>6.77</v>
      </c>
      <c r="M74" s="201">
        <v>54.96</v>
      </c>
      <c r="N74" s="201">
        <v>42.28</v>
      </c>
      <c r="O74" s="201">
        <v>70.87</v>
      </c>
      <c r="P74" s="201">
        <v>26.62</v>
      </c>
      <c r="Q74" s="201">
        <v>4.63</v>
      </c>
      <c r="R74" s="201">
        <v>18.010000000000002</v>
      </c>
      <c r="S74" s="201">
        <v>11.21</v>
      </c>
      <c r="T74" s="201">
        <v>0</v>
      </c>
      <c r="U74" s="201">
        <v>60.06</v>
      </c>
      <c r="V74" s="201">
        <v>8.8000000000000007</v>
      </c>
      <c r="W74" s="201">
        <v>19.71</v>
      </c>
      <c r="X74" s="201">
        <v>62.65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118.2</v>
      </c>
      <c r="AQ74" s="201">
        <v>38.31</v>
      </c>
      <c r="AR74" s="201">
        <v>6.42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490.17</v>
      </c>
      <c r="L75" s="201">
        <v>6.77</v>
      </c>
      <c r="M75" s="201">
        <v>54.96</v>
      </c>
      <c r="N75" s="201">
        <v>42.28</v>
      </c>
      <c r="O75" s="201">
        <v>70.87</v>
      </c>
      <c r="P75" s="201">
        <v>26.62</v>
      </c>
      <c r="Q75" s="201">
        <v>4.63</v>
      </c>
      <c r="R75" s="201">
        <v>18.010000000000002</v>
      </c>
      <c r="S75" s="201">
        <v>11.21</v>
      </c>
      <c r="T75" s="201">
        <v>0</v>
      </c>
      <c r="U75" s="201">
        <v>60.06</v>
      </c>
      <c r="V75" s="201">
        <v>8.8000000000000007</v>
      </c>
      <c r="W75" s="201">
        <v>19.71</v>
      </c>
      <c r="X75" s="201">
        <v>62.65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118.2</v>
      </c>
      <c r="AQ75" s="201">
        <v>38.31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490.17</v>
      </c>
      <c r="L76" s="201">
        <v>6.77</v>
      </c>
      <c r="M76" s="201">
        <v>54.96</v>
      </c>
      <c r="N76" s="201">
        <v>42.28</v>
      </c>
      <c r="O76" s="201">
        <v>70.87</v>
      </c>
      <c r="P76" s="201">
        <v>26.62</v>
      </c>
      <c r="Q76" s="201">
        <v>4.63</v>
      </c>
      <c r="R76" s="201">
        <v>18.010000000000002</v>
      </c>
      <c r="S76" s="201">
        <v>11.21</v>
      </c>
      <c r="T76" s="201">
        <v>0</v>
      </c>
      <c r="U76" s="201">
        <v>60.06</v>
      </c>
      <c r="V76" s="201">
        <v>8.8000000000000007</v>
      </c>
      <c r="W76" s="201">
        <v>19.71</v>
      </c>
      <c r="X76" s="201">
        <v>62.65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118.2</v>
      </c>
      <c r="AQ76" s="201">
        <v>38.31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490.17</v>
      </c>
      <c r="L77" s="201">
        <v>6.77</v>
      </c>
      <c r="M77" s="201">
        <v>54.96</v>
      </c>
      <c r="N77" s="201">
        <v>42.28</v>
      </c>
      <c r="O77" s="201">
        <v>70.87</v>
      </c>
      <c r="P77" s="201">
        <v>26.62</v>
      </c>
      <c r="Q77" s="201">
        <v>4.63</v>
      </c>
      <c r="R77" s="201">
        <v>18.010000000000002</v>
      </c>
      <c r="S77" s="201">
        <v>11.21</v>
      </c>
      <c r="T77" s="201">
        <v>0</v>
      </c>
      <c r="U77" s="201">
        <v>60.06</v>
      </c>
      <c r="V77" s="201">
        <v>8.8000000000000007</v>
      </c>
      <c r="W77" s="201">
        <v>19.71</v>
      </c>
      <c r="X77" s="201">
        <v>62.65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118.2</v>
      </c>
      <c r="AQ77" s="201">
        <v>38.31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490.17</v>
      </c>
      <c r="L78" s="201">
        <v>6.77</v>
      </c>
      <c r="M78" s="201">
        <v>54.96</v>
      </c>
      <c r="N78" s="201">
        <v>42.28</v>
      </c>
      <c r="O78" s="201">
        <v>70.87</v>
      </c>
      <c r="P78" s="201">
        <v>26.62</v>
      </c>
      <c r="Q78" s="201">
        <v>4.63</v>
      </c>
      <c r="R78" s="201">
        <v>18.010000000000002</v>
      </c>
      <c r="S78" s="201">
        <v>11.21</v>
      </c>
      <c r="T78" s="201">
        <v>0</v>
      </c>
      <c r="U78" s="201">
        <v>60.06</v>
      </c>
      <c r="V78" s="201">
        <v>8.8000000000000007</v>
      </c>
      <c r="W78" s="201">
        <v>19.71</v>
      </c>
      <c r="X78" s="201">
        <v>62.65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118.2</v>
      </c>
      <c r="AQ78" s="201">
        <v>38.31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490.17</v>
      </c>
      <c r="L79" s="201">
        <v>6.77</v>
      </c>
      <c r="M79" s="201">
        <v>54.96</v>
      </c>
      <c r="N79" s="201">
        <v>42.28</v>
      </c>
      <c r="O79" s="201">
        <v>70.87</v>
      </c>
      <c r="P79" s="201">
        <v>26.62</v>
      </c>
      <c r="Q79" s="201">
        <v>4.63</v>
      </c>
      <c r="R79" s="201">
        <v>18.010000000000002</v>
      </c>
      <c r="S79" s="201">
        <v>11.21</v>
      </c>
      <c r="T79" s="201">
        <v>0</v>
      </c>
      <c r="U79" s="201">
        <v>60.06</v>
      </c>
      <c r="V79" s="201">
        <v>8.8000000000000007</v>
      </c>
      <c r="W79" s="201">
        <v>19.71</v>
      </c>
      <c r="X79" s="201">
        <v>62.65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118.2</v>
      </c>
      <c r="AQ79" s="201">
        <v>38.31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490.17</v>
      </c>
      <c r="L80" s="201">
        <v>6.77</v>
      </c>
      <c r="M80" s="201">
        <v>54.96</v>
      </c>
      <c r="N80" s="201">
        <v>42.28</v>
      </c>
      <c r="O80" s="201">
        <v>70.87</v>
      </c>
      <c r="P80" s="201">
        <v>26.62</v>
      </c>
      <c r="Q80" s="201">
        <v>4.63</v>
      </c>
      <c r="R80" s="201">
        <v>18.010000000000002</v>
      </c>
      <c r="S80" s="201">
        <v>11.21</v>
      </c>
      <c r="T80" s="201">
        <v>0</v>
      </c>
      <c r="U80" s="201">
        <v>60.06</v>
      </c>
      <c r="V80" s="201">
        <v>8.8000000000000007</v>
      </c>
      <c r="W80" s="201">
        <v>19.71</v>
      </c>
      <c r="X80" s="201">
        <v>62.65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118.2</v>
      </c>
      <c r="AQ80" s="201">
        <v>38.31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490.17</v>
      </c>
      <c r="L81" s="201">
        <v>6.77</v>
      </c>
      <c r="M81" s="201">
        <v>54.96</v>
      </c>
      <c r="N81" s="201">
        <v>42.28</v>
      </c>
      <c r="O81" s="201">
        <v>70.87</v>
      </c>
      <c r="P81" s="201">
        <v>26.62</v>
      </c>
      <c r="Q81" s="201">
        <v>4.63</v>
      </c>
      <c r="R81" s="201">
        <v>18.010000000000002</v>
      </c>
      <c r="S81" s="201">
        <v>11.21</v>
      </c>
      <c r="T81" s="201">
        <v>0</v>
      </c>
      <c r="U81" s="201">
        <v>60.06</v>
      </c>
      <c r="V81" s="201">
        <v>8.8000000000000007</v>
      </c>
      <c r="W81" s="201">
        <v>19.71</v>
      </c>
      <c r="X81" s="201">
        <v>62.65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118.2</v>
      </c>
      <c r="AQ81" s="201">
        <v>38.31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490.18</v>
      </c>
      <c r="L82" s="201">
        <v>6.77</v>
      </c>
      <c r="M82" s="201">
        <v>54.96</v>
      </c>
      <c r="N82" s="201">
        <v>42.28</v>
      </c>
      <c r="O82" s="201">
        <v>70.87</v>
      </c>
      <c r="P82" s="201">
        <v>26.62</v>
      </c>
      <c r="Q82" s="201">
        <v>4.63</v>
      </c>
      <c r="R82" s="201">
        <v>18.010000000000002</v>
      </c>
      <c r="S82" s="201">
        <v>11.21</v>
      </c>
      <c r="T82" s="201">
        <v>0</v>
      </c>
      <c r="U82" s="201">
        <v>60.06</v>
      </c>
      <c r="V82" s="201">
        <v>8.8000000000000007</v>
      </c>
      <c r="W82" s="201">
        <v>19.71</v>
      </c>
      <c r="X82" s="201">
        <v>62.65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118.2</v>
      </c>
      <c r="AQ82" s="201">
        <v>38.31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490.17</v>
      </c>
      <c r="L83" s="201">
        <v>6.77</v>
      </c>
      <c r="M83" s="201">
        <v>54.96</v>
      </c>
      <c r="N83" s="201">
        <v>42.28</v>
      </c>
      <c r="O83" s="201">
        <v>70.87</v>
      </c>
      <c r="P83" s="201">
        <v>26.62</v>
      </c>
      <c r="Q83" s="201">
        <v>4.63</v>
      </c>
      <c r="R83" s="201">
        <v>18.010000000000002</v>
      </c>
      <c r="S83" s="201">
        <v>11.21</v>
      </c>
      <c r="T83" s="201">
        <v>0</v>
      </c>
      <c r="U83" s="201">
        <v>60.06</v>
      </c>
      <c r="V83" s="201">
        <v>8.8000000000000007</v>
      </c>
      <c r="W83" s="201">
        <v>19.71</v>
      </c>
      <c r="X83" s="201">
        <v>62.65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118.2</v>
      </c>
      <c r="AQ83" s="201">
        <v>38.31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490.17</v>
      </c>
      <c r="L84" s="201">
        <v>6.77</v>
      </c>
      <c r="M84" s="201">
        <v>54.96</v>
      </c>
      <c r="N84" s="201">
        <v>42.28</v>
      </c>
      <c r="O84" s="201">
        <v>70.87</v>
      </c>
      <c r="P84" s="201">
        <v>26.62</v>
      </c>
      <c r="Q84" s="201">
        <v>4.63</v>
      </c>
      <c r="R84" s="201">
        <v>18.010000000000002</v>
      </c>
      <c r="S84" s="201">
        <v>11.21</v>
      </c>
      <c r="T84" s="201">
        <v>0</v>
      </c>
      <c r="U84" s="201">
        <v>60.06</v>
      </c>
      <c r="V84" s="201">
        <v>8.8000000000000007</v>
      </c>
      <c r="W84" s="201">
        <v>19.71</v>
      </c>
      <c r="X84" s="201">
        <v>62.65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118.2</v>
      </c>
      <c r="AQ84" s="201">
        <v>38.31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490.17</v>
      </c>
      <c r="L85" s="201">
        <v>6.77</v>
      </c>
      <c r="M85" s="201">
        <v>54.96</v>
      </c>
      <c r="N85" s="201">
        <v>42.28</v>
      </c>
      <c r="O85" s="201">
        <v>70.87</v>
      </c>
      <c r="P85" s="201">
        <v>26.62</v>
      </c>
      <c r="Q85" s="201">
        <v>4.63</v>
      </c>
      <c r="R85" s="201">
        <v>18.010000000000002</v>
      </c>
      <c r="S85" s="201">
        <v>11.21</v>
      </c>
      <c r="T85" s="201">
        <v>0</v>
      </c>
      <c r="U85" s="201">
        <v>60.06</v>
      </c>
      <c r="V85" s="201">
        <v>8.8000000000000007</v>
      </c>
      <c r="W85" s="201">
        <v>19.71</v>
      </c>
      <c r="X85" s="201">
        <v>62.65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99.61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118.2</v>
      </c>
      <c r="AQ85" s="201">
        <v>38.31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490.18</v>
      </c>
      <c r="L86" s="201">
        <v>6.77</v>
      </c>
      <c r="M86" s="201">
        <v>54.96</v>
      </c>
      <c r="N86" s="201">
        <v>42.28</v>
      </c>
      <c r="O86" s="201">
        <v>70.87</v>
      </c>
      <c r="P86" s="201">
        <v>26.62</v>
      </c>
      <c r="Q86" s="201">
        <v>4.63</v>
      </c>
      <c r="R86" s="201">
        <v>18.010000000000002</v>
      </c>
      <c r="S86" s="201">
        <v>11.21</v>
      </c>
      <c r="T86" s="201">
        <v>0</v>
      </c>
      <c r="U86" s="201">
        <v>60.06</v>
      </c>
      <c r="V86" s="201">
        <v>8.8000000000000007</v>
      </c>
      <c r="W86" s="201">
        <v>19.71</v>
      </c>
      <c r="X86" s="201">
        <v>62.65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99.61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118.2</v>
      </c>
      <c r="AQ86" s="201">
        <v>38.31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490.18</v>
      </c>
      <c r="L87" s="201">
        <v>6.77</v>
      </c>
      <c r="M87" s="201">
        <v>57.71</v>
      </c>
      <c r="N87" s="201">
        <v>42.28</v>
      </c>
      <c r="O87" s="201">
        <v>70.87</v>
      </c>
      <c r="P87" s="201">
        <v>26.62</v>
      </c>
      <c r="Q87" s="201">
        <v>4.63</v>
      </c>
      <c r="R87" s="201">
        <v>17.25</v>
      </c>
      <c r="S87" s="201">
        <v>11.21</v>
      </c>
      <c r="T87" s="201">
        <v>0</v>
      </c>
      <c r="U87" s="201">
        <v>60.06</v>
      </c>
      <c r="V87" s="201">
        <v>8.8000000000000007</v>
      </c>
      <c r="W87" s="201">
        <v>19.71</v>
      </c>
      <c r="X87" s="201">
        <v>62.65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99.61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118.2</v>
      </c>
      <c r="AQ87" s="201">
        <v>38.31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490.18</v>
      </c>
      <c r="L88" s="201">
        <v>6.77</v>
      </c>
      <c r="M88" s="201">
        <v>58.32</v>
      </c>
      <c r="N88" s="201">
        <v>42.28</v>
      </c>
      <c r="O88" s="201">
        <v>70.87</v>
      </c>
      <c r="P88" s="201">
        <v>26.62</v>
      </c>
      <c r="Q88" s="201">
        <v>4.63</v>
      </c>
      <c r="R88" s="201">
        <v>17.25</v>
      </c>
      <c r="S88" s="201">
        <v>11.21</v>
      </c>
      <c r="T88" s="201">
        <v>0</v>
      </c>
      <c r="U88" s="201">
        <v>60.06</v>
      </c>
      <c r="V88" s="201">
        <v>8.8000000000000007</v>
      </c>
      <c r="W88" s="201">
        <v>19.71</v>
      </c>
      <c r="X88" s="201">
        <v>62.65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99.61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118.2</v>
      </c>
      <c r="AQ88" s="201">
        <v>38.31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490.18</v>
      </c>
      <c r="L89" s="201">
        <v>6.77</v>
      </c>
      <c r="M89" s="201">
        <v>58.32</v>
      </c>
      <c r="N89" s="201">
        <v>42.28</v>
      </c>
      <c r="O89" s="201">
        <v>70.87</v>
      </c>
      <c r="P89" s="201">
        <v>26.62</v>
      </c>
      <c r="Q89" s="201">
        <v>4.63</v>
      </c>
      <c r="R89" s="201">
        <v>17.25</v>
      </c>
      <c r="S89" s="201">
        <v>11.21</v>
      </c>
      <c r="T89" s="201">
        <v>0</v>
      </c>
      <c r="U89" s="201">
        <v>60.06</v>
      </c>
      <c r="V89" s="201">
        <v>8.8000000000000007</v>
      </c>
      <c r="W89" s="201">
        <v>19.71</v>
      </c>
      <c r="X89" s="201">
        <v>62.65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99.61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118.2</v>
      </c>
      <c r="AQ89" s="201">
        <v>38.31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490.18</v>
      </c>
      <c r="L90" s="201">
        <v>6.77</v>
      </c>
      <c r="M90" s="201">
        <v>58.32</v>
      </c>
      <c r="N90" s="201">
        <v>42.28</v>
      </c>
      <c r="O90" s="201">
        <v>70.87</v>
      </c>
      <c r="P90" s="201">
        <v>26.62</v>
      </c>
      <c r="Q90" s="201">
        <v>4.63</v>
      </c>
      <c r="R90" s="201">
        <v>17.25</v>
      </c>
      <c r="S90" s="201">
        <v>11.21</v>
      </c>
      <c r="T90" s="201">
        <v>0</v>
      </c>
      <c r="U90" s="201">
        <v>60.06</v>
      </c>
      <c r="V90" s="201">
        <v>8.8000000000000007</v>
      </c>
      <c r="W90" s="201">
        <v>19.71</v>
      </c>
      <c r="X90" s="201">
        <v>62.65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99.61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118.2</v>
      </c>
      <c r="AQ90" s="201">
        <v>38.31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490.17</v>
      </c>
      <c r="L91" s="201">
        <v>6.77</v>
      </c>
      <c r="M91" s="201">
        <v>58.32</v>
      </c>
      <c r="N91" s="201">
        <v>42.28</v>
      </c>
      <c r="O91" s="201">
        <v>70.87</v>
      </c>
      <c r="P91" s="201">
        <v>26.62</v>
      </c>
      <c r="Q91" s="201">
        <v>4.63</v>
      </c>
      <c r="R91" s="201">
        <v>17.25</v>
      </c>
      <c r="S91" s="201">
        <v>11.21</v>
      </c>
      <c r="T91" s="201">
        <v>0</v>
      </c>
      <c r="U91" s="201">
        <v>60.06</v>
      </c>
      <c r="V91" s="201">
        <v>8.8000000000000007</v>
      </c>
      <c r="W91" s="201">
        <v>19.71</v>
      </c>
      <c r="X91" s="201">
        <v>62.65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118.2</v>
      </c>
      <c r="AQ91" s="201">
        <v>38.31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490.17</v>
      </c>
      <c r="L92" s="201">
        <v>6.77</v>
      </c>
      <c r="M92" s="201">
        <v>58.32</v>
      </c>
      <c r="N92" s="201">
        <v>42.28</v>
      </c>
      <c r="O92" s="201">
        <v>70.87</v>
      </c>
      <c r="P92" s="201">
        <v>26.62</v>
      </c>
      <c r="Q92" s="201">
        <v>4.63</v>
      </c>
      <c r="R92" s="201">
        <v>17.25</v>
      </c>
      <c r="S92" s="201">
        <v>11.21</v>
      </c>
      <c r="T92" s="201">
        <v>0</v>
      </c>
      <c r="U92" s="201">
        <v>60.06</v>
      </c>
      <c r="V92" s="201">
        <v>8.8000000000000007</v>
      </c>
      <c r="W92" s="201">
        <v>19.71</v>
      </c>
      <c r="X92" s="201">
        <v>62.65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118.2</v>
      </c>
      <c r="AQ92" s="201">
        <v>38.31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490.17</v>
      </c>
      <c r="L93" s="201">
        <v>6.77</v>
      </c>
      <c r="M93" s="201">
        <v>58.32</v>
      </c>
      <c r="N93" s="201">
        <v>42.28</v>
      </c>
      <c r="O93" s="201">
        <v>70.87</v>
      </c>
      <c r="P93" s="201">
        <v>26.62</v>
      </c>
      <c r="Q93" s="201">
        <v>4.63</v>
      </c>
      <c r="R93" s="201">
        <v>17.25</v>
      </c>
      <c r="S93" s="201">
        <v>11.21</v>
      </c>
      <c r="T93" s="201">
        <v>0</v>
      </c>
      <c r="U93" s="201">
        <v>60.06</v>
      </c>
      <c r="V93" s="201">
        <v>8.8000000000000007</v>
      </c>
      <c r="W93" s="201">
        <v>19.71</v>
      </c>
      <c r="X93" s="201">
        <v>62.65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118.2</v>
      </c>
      <c r="AQ93" s="201">
        <v>38.31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490.17</v>
      </c>
      <c r="L94" s="201">
        <v>6.77</v>
      </c>
      <c r="M94" s="201">
        <v>58.32</v>
      </c>
      <c r="N94" s="201">
        <v>42.28</v>
      </c>
      <c r="O94" s="201">
        <v>70.87</v>
      </c>
      <c r="P94" s="201">
        <v>26.62</v>
      </c>
      <c r="Q94" s="201">
        <v>4.63</v>
      </c>
      <c r="R94" s="201">
        <v>17.25</v>
      </c>
      <c r="S94" s="201">
        <v>11.21</v>
      </c>
      <c r="T94" s="201">
        <v>0</v>
      </c>
      <c r="U94" s="201">
        <v>60.06</v>
      </c>
      <c r="V94" s="201">
        <v>8.8000000000000007</v>
      </c>
      <c r="W94" s="201">
        <v>19.71</v>
      </c>
      <c r="X94" s="201">
        <v>62.65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118.2</v>
      </c>
      <c r="AQ94" s="201">
        <v>38.31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490.17</v>
      </c>
      <c r="L95" s="201">
        <v>6.77</v>
      </c>
      <c r="M95" s="201">
        <v>58.32</v>
      </c>
      <c r="N95" s="201">
        <v>42.28</v>
      </c>
      <c r="O95" s="201">
        <v>70.87</v>
      </c>
      <c r="P95" s="201">
        <v>26.62</v>
      </c>
      <c r="Q95" s="201">
        <v>4.63</v>
      </c>
      <c r="R95" s="201">
        <v>17.25</v>
      </c>
      <c r="S95" s="201">
        <v>11.21</v>
      </c>
      <c r="T95" s="201">
        <v>0</v>
      </c>
      <c r="U95" s="201">
        <v>60.06</v>
      </c>
      <c r="V95" s="201">
        <v>8.8000000000000007</v>
      </c>
      <c r="W95" s="201">
        <v>19.71</v>
      </c>
      <c r="X95" s="201">
        <v>62.65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118.2</v>
      </c>
      <c r="AQ95" s="201">
        <v>38.31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490.17</v>
      </c>
      <c r="L96" s="201">
        <v>6.77</v>
      </c>
      <c r="M96" s="201">
        <v>58.32</v>
      </c>
      <c r="N96" s="201">
        <v>42.28</v>
      </c>
      <c r="O96" s="201">
        <v>70.87</v>
      </c>
      <c r="P96" s="201">
        <v>26.62</v>
      </c>
      <c r="Q96" s="201">
        <v>4.63</v>
      </c>
      <c r="R96" s="201">
        <v>17.25</v>
      </c>
      <c r="S96" s="201">
        <v>11.21</v>
      </c>
      <c r="T96" s="201">
        <v>0</v>
      </c>
      <c r="U96" s="201">
        <v>60.06</v>
      </c>
      <c r="V96" s="201">
        <v>8.8000000000000007</v>
      </c>
      <c r="W96" s="201">
        <v>19.71</v>
      </c>
      <c r="X96" s="201">
        <v>62.65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118.2</v>
      </c>
      <c r="AQ96" s="201">
        <v>38.31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490.17</v>
      </c>
      <c r="L97" s="201">
        <v>6.77</v>
      </c>
      <c r="M97" s="201">
        <v>58.32</v>
      </c>
      <c r="N97" s="201">
        <v>42.28</v>
      </c>
      <c r="O97" s="201">
        <v>70.87</v>
      </c>
      <c r="P97" s="201">
        <v>26.62</v>
      </c>
      <c r="Q97" s="201">
        <v>4.63</v>
      </c>
      <c r="R97" s="201">
        <v>17.25</v>
      </c>
      <c r="S97" s="201">
        <v>11.21</v>
      </c>
      <c r="T97" s="201">
        <v>0</v>
      </c>
      <c r="U97" s="201">
        <v>60.06</v>
      </c>
      <c r="V97" s="201">
        <v>8.8000000000000007</v>
      </c>
      <c r="W97" s="201">
        <v>19.71</v>
      </c>
      <c r="X97" s="201">
        <v>62.65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118.2</v>
      </c>
      <c r="AQ97" s="201">
        <v>38.31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490.17</v>
      </c>
      <c r="L98" s="201">
        <v>6.77</v>
      </c>
      <c r="M98" s="201">
        <v>58.32</v>
      </c>
      <c r="N98" s="201">
        <v>42.28</v>
      </c>
      <c r="O98" s="201">
        <v>70.87</v>
      </c>
      <c r="P98" s="201">
        <v>26.62</v>
      </c>
      <c r="Q98" s="201">
        <v>4.63</v>
      </c>
      <c r="R98" s="201">
        <v>17.25</v>
      </c>
      <c r="S98" s="201">
        <v>11.21</v>
      </c>
      <c r="T98" s="201">
        <v>0</v>
      </c>
      <c r="U98" s="201">
        <v>60.06</v>
      </c>
      <c r="V98" s="201">
        <v>8.8000000000000007</v>
      </c>
      <c r="W98" s="201">
        <v>19.71</v>
      </c>
      <c r="X98" s="201">
        <v>62.65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118.2</v>
      </c>
      <c r="AQ98" s="201">
        <v>38.31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8.9793674999999862</v>
      </c>
      <c r="L99">
        <f t="shared" si="0"/>
        <v>0.14116499999999987</v>
      </c>
      <c r="M99">
        <f t="shared" si="0"/>
        <v>1.3490674999999996</v>
      </c>
      <c r="N99">
        <f t="shared" si="0"/>
        <v>1.0147200000000021</v>
      </c>
      <c r="O99">
        <f t="shared" si="0"/>
        <v>1.7008799999999977</v>
      </c>
      <c r="P99">
        <f t="shared" si="0"/>
        <v>0.63887999999999856</v>
      </c>
      <c r="Q99">
        <f t="shared" si="0"/>
        <v>9.9039999999999961E-2</v>
      </c>
      <c r="R99">
        <f t="shared" si="0"/>
        <v>0.41734999999999994</v>
      </c>
      <c r="S99">
        <f t="shared" si="0"/>
        <v>0.23796000000000012</v>
      </c>
      <c r="T99">
        <f t="shared" si="0"/>
        <v>0</v>
      </c>
      <c r="U99">
        <f t="shared" si="0"/>
        <v>1.4414400000000018</v>
      </c>
      <c r="V99">
        <f t="shared" si="0"/>
        <v>0.20673249999999968</v>
      </c>
      <c r="W99">
        <f t="shared" si="0"/>
        <v>0.4673425000000006</v>
      </c>
      <c r="X99">
        <f t="shared" si="0"/>
        <v>1.5035999999999983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2.086244999999999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2.8369950000000026</v>
      </c>
      <c r="AQ99">
        <f t="shared" ref="AQ99:AT99" si="1">SUM(AQ3:AQ98)/4000</f>
        <v>0.88382499999999942</v>
      </c>
      <c r="AR99">
        <f t="shared" si="1"/>
        <v>0.49681500000000006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87.03</v>
      </c>
      <c r="L3" s="201">
        <v>23.21</v>
      </c>
      <c r="M3" s="201">
        <v>0</v>
      </c>
      <c r="N3" s="201">
        <v>24.45</v>
      </c>
      <c r="O3" s="201">
        <v>48.71</v>
      </c>
      <c r="P3" s="201">
        <v>66.760000000000005</v>
      </c>
      <c r="Q3" s="201">
        <v>1.65</v>
      </c>
      <c r="R3" s="201">
        <v>10.42</v>
      </c>
      <c r="S3" s="201">
        <v>3.87</v>
      </c>
      <c r="T3" s="201">
        <v>0</v>
      </c>
      <c r="U3" s="201">
        <v>320.04000000000002</v>
      </c>
      <c r="V3" s="201">
        <v>5.0999999999999996</v>
      </c>
      <c r="W3" s="201">
        <v>11.4</v>
      </c>
      <c r="X3" s="201">
        <v>36.229999999999997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68.349999999999994</v>
      </c>
      <c r="AQ3" s="201">
        <v>11.6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87.03</v>
      </c>
      <c r="L4" s="201">
        <v>23.21</v>
      </c>
      <c r="M4" s="201">
        <v>0</v>
      </c>
      <c r="N4" s="201">
        <v>24.45</v>
      </c>
      <c r="O4" s="201">
        <v>48.71</v>
      </c>
      <c r="P4" s="201">
        <v>66.760000000000005</v>
      </c>
      <c r="Q4" s="201">
        <v>1.65</v>
      </c>
      <c r="R4" s="201">
        <v>10.42</v>
      </c>
      <c r="S4" s="201">
        <v>3.87</v>
      </c>
      <c r="T4" s="201">
        <v>0</v>
      </c>
      <c r="U4" s="201">
        <v>320.04000000000002</v>
      </c>
      <c r="V4" s="201">
        <v>5.0999999999999996</v>
      </c>
      <c r="W4" s="201">
        <v>11.4</v>
      </c>
      <c r="X4" s="201">
        <v>36.229999999999997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68.349999999999994</v>
      </c>
      <c r="AQ4" s="201">
        <v>11.6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87.03</v>
      </c>
      <c r="L5" s="201">
        <v>23.21</v>
      </c>
      <c r="M5" s="201">
        <v>0</v>
      </c>
      <c r="N5" s="201">
        <v>24.45</v>
      </c>
      <c r="O5" s="201">
        <v>48.71</v>
      </c>
      <c r="P5" s="201">
        <v>66.760000000000005</v>
      </c>
      <c r="Q5" s="201">
        <v>1.65</v>
      </c>
      <c r="R5" s="201">
        <v>5.8</v>
      </c>
      <c r="S5" s="201">
        <v>3.87</v>
      </c>
      <c r="T5" s="201">
        <v>0</v>
      </c>
      <c r="U5" s="201">
        <v>320.04000000000002</v>
      </c>
      <c r="V5" s="201">
        <v>5.0999999999999996</v>
      </c>
      <c r="W5" s="201">
        <v>11.4</v>
      </c>
      <c r="X5" s="201">
        <v>36.229999999999997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68.349999999999994</v>
      </c>
      <c r="AQ5" s="201">
        <v>11.6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87.03</v>
      </c>
      <c r="L6" s="201">
        <v>23.21</v>
      </c>
      <c r="M6" s="201">
        <v>0</v>
      </c>
      <c r="N6" s="201">
        <v>24.45</v>
      </c>
      <c r="O6" s="201">
        <v>48.71</v>
      </c>
      <c r="P6" s="201">
        <v>66.760000000000005</v>
      </c>
      <c r="Q6" s="201">
        <v>1.65</v>
      </c>
      <c r="R6" s="201">
        <v>5.8</v>
      </c>
      <c r="S6" s="201">
        <v>3.87</v>
      </c>
      <c r="T6" s="201">
        <v>0</v>
      </c>
      <c r="U6" s="201">
        <v>320.04000000000002</v>
      </c>
      <c r="V6" s="201">
        <v>5.0999999999999996</v>
      </c>
      <c r="W6" s="201">
        <v>11.4</v>
      </c>
      <c r="X6" s="201">
        <v>36.229999999999997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68.349999999999994</v>
      </c>
      <c r="AQ6" s="201">
        <v>11.6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87.03</v>
      </c>
      <c r="L7" s="201">
        <v>23.21</v>
      </c>
      <c r="M7" s="201">
        <v>0</v>
      </c>
      <c r="N7" s="201">
        <v>24.45</v>
      </c>
      <c r="O7" s="201">
        <v>48.71</v>
      </c>
      <c r="P7" s="201">
        <v>66.760000000000005</v>
      </c>
      <c r="Q7" s="201">
        <v>1.65</v>
      </c>
      <c r="R7" s="201">
        <v>5.8</v>
      </c>
      <c r="S7" s="201">
        <v>3.87</v>
      </c>
      <c r="T7" s="201">
        <v>0</v>
      </c>
      <c r="U7" s="201">
        <v>320.04000000000002</v>
      </c>
      <c r="V7" s="201">
        <v>5.0999999999999996</v>
      </c>
      <c r="W7" s="201">
        <v>10.59</v>
      </c>
      <c r="X7" s="201">
        <v>36.229999999999997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68.349999999999994</v>
      </c>
      <c r="AQ7" s="201">
        <v>11.6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87.03</v>
      </c>
      <c r="L8" s="201">
        <v>23.21</v>
      </c>
      <c r="M8" s="201">
        <v>0</v>
      </c>
      <c r="N8" s="201">
        <v>24.45</v>
      </c>
      <c r="O8" s="201">
        <v>48.71</v>
      </c>
      <c r="P8" s="201">
        <v>66.760000000000005</v>
      </c>
      <c r="Q8" s="201">
        <v>1.65</v>
      </c>
      <c r="R8" s="201">
        <v>5.8</v>
      </c>
      <c r="S8" s="201">
        <v>3.87</v>
      </c>
      <c r="T8" s="201">
        <v>0</v>
      </c>
      <c r="U8" s="201">
        <v>320.04000000000002</v>
      </c>
      <c r="V8" s="201">
        <v>5.0999999999999996</v>
      </c>
      <c r="W8" s="201">
        <v>10.59</v>
      </c>
      <c r="X8" s="201">
        <v>36.229999999999997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68.349999999999994</v>
      </c>
      <c r="AQ8" s="201">
        <v>11.6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87.03</v>
      </c>
      <c r="L9" s="201">
        <v>23.21</v>
      </c>
      <c r="M9" s="201">
        <v>0</v>
      </c>
      <c r="N9" s="201">
        <v>24.45</v>
      </c>
      <c r="O9" s="201">
        <v>48.71</v>
      </c>
      <c r="P9" s="201">
        <v>66.760000000000005</v>
      </c>
      <c r="Q9" s="201">
        <v>1.65</v>
      </c>
      <c r="R9" s="201">
        <v>5.8</v>
      </c>
      <c r="S9" s="201">
        <v>3.87</v>
      </c>
      <c r="T9" s="201">
        <v>0</v>
      </c>
      <c r="U9" s="201">
        <v>320.04000000000002</v>
      </c>
      <c r="V9" s="201">
        <v>5.0999999999999996</v>
      </c>
      <c r="W9" s="201">
        <v>10.59</v>
      </c>
      <c r="X9" s="201">
        <v>36.229999999999997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68.349999999999994</v>
      </c>
      <c r="AQ9" s="201">
        <v>11.6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87.03</v>
      </c>
      <c r="L10" s="201">
        <v>23.21</v>
      </c>
      <c r="M10" s="201">
        <v>0</v>
      </c>
      <c r="N10" s="201">
        <v>24.45</v>
      </c>
      <c r="O10" s="201">
        <v>48.71</v>
      </c>
      <c r="P10" s="201">
        <v>66.760000000000005</v>
      </c>
      <c r="Q10" s="201">
        <v>1.65</v>
      </c>
      <c r="R10" s="201">
        <v>5.8</v>
      </c>
      <c r="S10" s="201">
        <v>3.87</v>
      </c>
      <c r="T10" s="201">
        <v>0</v>
      </c>
      <c r="U10" s="201">
        <v>320.04000000000002</v>
      </c>
      <c r="V10" s="201">
        <v>2.9</v>
      </c>
      <c r="W10" s="201">
        <v>10.59</v>
      </c>
      <c r="X10" s="201">
        <v>36.229999999999997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68.349999999999994</v>
      </c>
      <c r="AQ10" s="201">
        <v>11.6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87.03</v>
      </c>
      <c r="L11" s="201">
        <v>23.21</v>
      </c>
      <c r="M11" s="201">
        <v>0</v>
      </c>
      <c r="N11" s="201">
        <v>24.45</v>
      </c>
      <c r="O11" s="201">
        <v>48.71</v>
      </c>
      <c r="P11" s="201">
        <v>66.760000000000005</v>
      </c>
      <c r="Q11" s="201">
        <v>1.65</v>
      </c>
      <c r="R11" s="201">
        <v>5.8</v>
      </c>
      <c r="S11" s="201">
        <v>3.87</v>
      </c>
      <c r="T11" s="201">
        <v>0</v>
      </c>
      <c r="U11" s="201">
        <v>320.04000000000002</v>
      </c>
      <c r="V11" s="201">
        <v>2.9</v>
      </c>
      <c r="W11" s="201">
        <v>10.59</v>
      </c>
      <c r="X11" s="201">
        <v>36.229999999999997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68.349999999999994</v>
      </c>
      <c r="AQ11" s="201">
        <v>11.6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87.03</v>
      </c>
      <c r="L12" s="201">
        <v>23.21</v>
      </c>
      <c r="M12" s="201">
        <v>0</v>
      </c>
      <c r="N12" s="201">
        <v>24.45</v>
      </c>
      <c r="O12" s="201">
        <v>48.71</v>
      </c>
      <c r="P12" s="201">
        <v>66.760000000000005</v>
      </c>
      <c r="Q12" s="201">
        <v>1.65</v>
      </c>
      <c r="R12" s="201">
        <v>5.8</v>
      </c>
      <c r="S12" s="201">
        <v>3.87</v>
      </c>
      <c r="T12" s="201">
        <v>0</v>
      </c>
      <c r="U12" s="201">
        <v>320.04000000000002</v>
      </c>
      <c r="V12" s="201">
        <v>2.9</v>
      </c>
      <c r="W12" s="201">
        <v>10.59</v>
      </c>
      <c r="X12" s="201">
        <v>36.229999999999997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68.349999999999994</v>
      </c>
      <c r="AQ12" s="201">
        <v>11.6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87.03</v>
      </c>
      <c r="L13" s="201">
        <v>23.21</v>
      </c>
      <c r="M13" s="201">
        <v>0</v>
      </c>
      <c r="N13" s="201">
        <v>24.45</v>
      </c>
      <c r="O13" s="201">
        <v>48.71</v>
      </c>
      <c r="P13" s="201">
        <v>66.760000000000005</v>
      </c>
      <c r="Q13" s="201">
        <v>1.65</v>
      </c>
      <c r="R13" s="201">
        <v>5.8</v>
      </c>
      <c r="S13" s="201">
        <v>3.87</v>
      </c>
      <c r="T13" s="201">
        <v>0</v>
      </c>
      <c r="U13" s="201">
        <v>320.04000000000002</v>
      </c>
      <c r="V13" s="201">
        <v>2.9</v>
      </c>
      <c r="W13" s="201">
        <v>10.59</v>
      </c>
      <c r="X13" s="201">
        <v>36.229999999999997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68.349999999999994</v>
      </c>
      <c r="AQ13" s="201">
        <v>11.6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87.03</v>
      </c>
      <c r="L14" s="201">
        <v>23.21</v>
      </c>
      <c r="M14" s="201">
        <v>0</v>
      </c>
      <c r="N14" s="201">
        <v>24.45</v>
      </c>
      <c r="O14" s="201">
        <v>48.71</v>
      </c>
      <c r="P14" s="201">
        <v>66.760000000000005</v>
      </c>
      <c r="Q14" s="201">
        <v>1.65</v>
      </c>
      <c r="R14" s="201">
        <v>5.8</v>
      </c>
      <c r="S14" s="201">
        <v>3.87</v>
      </c>
      <c r="T14" s="201">
        <v>0</v>
      </c>
      <c r="U14" s="201">
        <v>320.04000000000002</v>
      </c>
      <c r="V14" s="201">
        <v>2.9</v>
      </c>
      <c r="W14" s="201">
        <v>10.59</v>
      </c>
      <c r="X14" s="201">
        <v>36.229999999999997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68.349999999999994</v>
      </c>
      <c r="AQ14" s="201">
        <v>11.6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87.03</v>
      </c>
      <c r="L15" s="201">
        <v>23.21</v>
      </c>
      <c r="M15" s="201">
        <v>0</v>
      </c>
      <c r="N15" s="201">
        <v>24.45</v>
      </c>
      <c r="O15" s="201">
        <v>48.71</v>
      </c>
      <c r="P15" s="201">
        <v>66.760000000000005</v>
      </c>
      <c r="Q15" s="201">
        <v>1.65</v>
      </c>
      <c r="R15" s="201">
        <v>5.8</v>
      </c>
      <c r="S15" s="201">
        <v>3.87</v>
      </c>
      <c r="T15" s="201">
        <v>0</v>
      </c>
      <c r="U15" s="201">
        <v>320.04000000000002</v>
      </c>
      <c r="V15" s="201">
        <v>2.9</v>
      </c>
      <c r="W15" s="201">
        <v>10.59</v>
      </c>
      <c r="X15" s="201">
        <v>36.229999999999997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68.349999999999994</v>
      </c>
      <c r="AQ15" s="201">
        <v>11.6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87.03</v>
      </c>
      <c r="L16" s="201">
        <v>23.21</v>
      </c>
      <c r="M16" s="201">
        <v>0</v>
      </c>
      <c r="N16" s="201">
        <v>24.45</v>
      </c>
      <c r="O16" s="201">
        <v>48.71</v>
      </c>
      <c r="P16" s="201">
        <v>66.760000000000005</v>
      </c>
      <c r="Q16" s="201">
        <v>1.65</v>
      </c>
      <c r="R16" s="201">
        <v>5.8</v>
      </c>
      <c r="S16" s="201">
        <v>3.87</v>
      </c>
      <c r="T16" s="201">
        <v>0</v>
      </c>
      <c r="U16" s="201">
        <v>320.04000000000002</v>
      </c>
      <c r="V16" s="201">
        <v>2.9</v>
      </c>
      <c r="W16" s="201">
        <v>10.59</v>
      </c>
      <c r="X16" s="201">
        <v>36.229999999999997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68.349999999999994</v>
      </c>
      <c r="AQ16" s="201">
        <v>11.6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87.03</v>
      </c>
      <c r="L17" s="201">
        <v>23.21</v>
      </c>
      <c r="M17" s="201">
        <v>0</v>
      </c>
      <c r="N17" s="201">
        <v>24.45</v>
      </c>
      <c r="O17" s="201">
        <v>48.71</v>
      </c>
      <c r="P17" s="201">
        <v>66.760000000000005</v>
      </c>
      <c r="Q17" s="201">
        <v>1.65</v>
      </c>
      <c r="R17" s="201">
        <v>5.8</v>
      </c>
      <c r="S17" s="201">
        <v>3.87</v>
      </c>
      <c r="T17" s="201">
        <v>0</v>
      </c>
      <c r="U17" s="201">
        <v>320.04000000000002</v>
      </c>
      <c r="V17" s="201">
        <v>2.9</v>
      </c>
      <c r="W17" s="201">
        <v>10.59</v>
      </c>
      <c r="X17" s="201">
        <v>36.229999999999997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68.349999999999994</v>
      </c>
      <c r="AQ17" s="201">
        <v>11.6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87.03</v>
      </c>
      <c r="L18" s="201">
        <v>23.21</v>
      </c>
      <c r="M18" s="201">
        <v>0</v>
      </c>
      <c r="N18" s="201">
        <v>24.45</v>
      </c>
      <c r="O18" s="201">
        <v>48.71</v>
      </c>
      <c r="P18" s="201">
        <v>66.760000000000005</v>
      </c>
      <c r="Q18" s="201">
        <v>1.65</v>
      </c>
      <c r="R18" s="201">
        <v>5.8</v>
      </c>
      <c r="S18" s="201">
        <v>3.87</v>
      </c>
      <c r="T18" s="201">
        <v>0</v>
      </c>
      <c r="U18" s="201">
        <v>320.04000000000002</v>
      </c>
      <c r="V18" s="201">
        <v>2.9</v>
      </c>
      <c r="W18" s="201">
        <v>10.59</v>
      </c>
      <c r="X18" s="201">
        <v>36.229999999999997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68.349999999999994</v>
      </c>
      <c r="AQ18" s="201">
        <v>11.6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87.03</v>
      </c>
      <c r="L19" s="201">
        <v>23.21</v>
      </c>
      <c r="M19" s="201">
        <v>0</v>
      </c>
      <c r="N19" s="201">
        <v>24.45</v>
      </c>
      <c r="O19" s="201">
        <v>48.71</v>
      </c>
      <c r="P19" s="201">
        <v>66.760000000000005</v>
      </c>
      <c r="Q19" s="201">
        <v>1.65</v>
      </c>
      <c r="R19" s="201">
        <v>5.8</v>
      </c>
      <c r="S19" s="201">
        <v>3.87</v>
      </c>
      <c r="T19" s="201">
        <v>0</v>
      </c>
      <c r="U19" s="201">
        <v>320.04000000000002</v>
      </c>
      <c r="V19" s="201">
        <v>2.9</v>
      </c>
      <c r="W19" s="201">
        <v>10.59</v>
      </c>
      <c r="X19" s="201">
        <v>36.229999999999997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68.349999999999994</v>
      </c>
      <c r="AQ19" s="201">
        <v>11.6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87.03</v>
      </c>
      <c r="L20" s="201">
        <v>23.21</v>
      </c>
      <c r="M20" s="201">
        <v>0</v>
      </c>
      <c r="N20" s="201">
        <v>24.45</v>
      </c>
      <c r="O20" s="201">
        <v>48.71</v>
      </c>
      <c r="P20" s="201">
        <v>66.760000000000005</v>
      </c>
      <c r="Q20" s="201">
        <v>1.65</v>
      </c>
      <c r="R20" s="201">
        <v>5.8</v>
      </c>
      <c r="S20" s="201">
        <v>3.87</v>
      </c>
      <c r="T20" s="201">
        <v>0</v>
      </c>
      <c r="U20" s="201">
        <v>320.04000000000002</v>
      </c>
      <c r="V20" s="201">
        <v>2.9</v>
      </c>
      <c r="W20" s="201">
        <v>10.59</v>
      </c>
      <c r="X20" s="201">
        <v>36.229999999999997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68.349999999999994</v>
      </c>
      <c r="AQ20" s="201">
        <v>11.6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87.03</v>
      </c>
      <c r="L21" s="201">
        <v>23.21</v>
      </c>
      <c r="M21" s="201">
        <v>0</v>
      </c>
      <c r="N21" s="201">
        <v>24.45</v>
      </c>
      <c r="O21" s="201">
        <v>48.71</v>
      </c>
      <c r="P21" s="201">
        <v>66.760000000000005</v>
      </c>
      <c r="Q21" s="201">
        <v>1.65</v>
      </c>
      <c r="R21" s="201">
        <v>5.8</v>
      </c>
      <c r="S21" s="201">
        <v>3.87</v>
      </c>
      <c r="T21" s="201">
        <v>0</v>
      </c>
      <c r="U21" s="201">
        <v>320.04000000000002</v>
      </c>
      <c r="V21" s="201">
        <v>2.9</v>
      </c>
      <c r="W21" s="201">
        <v>10.59</v>
      </c>
      <c r="X21" s="201">
        <v>36.229999999999997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68.349999999999994</v>
      </c>
      <c r="AQ21" s="201">
        <v>11.6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87.03</v>
      </c>
      <c r="L22" s="201">
        <v>23.21</v>
      </c>
      <c r="M22" s="201">
        <v>0</v>
      </c>
      <c r="N22" s="201">
        <v>24.45</v>
      </c>
      <c r="O22" s="201">
        <v>48.71</v>
      </c>
      <c r="P22" s="201">
        <v>66.760000000000005</v>
      </c>
      <c r="Q22" s="201">
        <v>1.65</v>
      </c>
      <c r="R22" s="201">
        <v>5.8</v>
      </c>
      <c r="S22" s="201">
        <v>3.87</v>
      </c>
      <c r="T22" s="201">
        <v>0</v>
      </c>
      <c r="U22" s="201">
        <v>320.04000000000002</v>
      </c>
      <c r="V22" s="201">
        <v>2.9</v>
      </c>
      <c r="W22" s="201">
        <v>10.59</v>
      </c>
      <c r="X22" s="201">
        <v>36.229999999999997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68.349999999999994</v>
      </c>
      <c r="AQ22" s="201">
        <v>11.6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87.03</v>
      </c>
      <c r="L23" s="201">
        <v>23.21</v>
      </c>
      <c r="M23" s="201">
        <v>0</v>
      </c>
      <c r="N23" s="201">
        <v>24.45</v>
      </c>
      <c r="O23" s="201">
        <v>48.71</v>
      </c>
      <c r="P23" s="201">
        <v>66.760000000000005</v>
      </c>
      <c r="Q23" s="201">
        <v>1.65</v>
      </c>
      <c r="R23" s="201">
        <v>5.8</v>
      </c>
      <c r="S23" s="201">
        <v>3.87</v>
      </c>
      <c r="T23" s="201">
        <v>0</v>
      </c>
      <c r="U23" s="201">
        <v>320.04000000000002</v>
      </c>
      <c r="V23" s="201">
        <v>3.86</v>
      </c>
      <c r="W23" s="201">
        <v>11.27</v>
      </c>
      <c r="X23" s="201">
        <v>36.229999999999997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68.650000000000006</v>
      </c>
      <c r="AQ23" s="201">
        <v>11.65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87.03</v>
      </c>
      <c r="L24" s="201">
        <v>23.21</v>
      </c>
      <c r="M24" s="201">
        <v>0</v>
      </c>
      <c r="N24" s="201">
        <v>24.45</v>
      </c>
      <c r="O24" s="201">
        <v>48.71</v>
      </c>
      <c r="P24" s="201">
        <v>66.760000000000005</v>
      </c>
      <c r="Q24" s="201">
        <v>1.65</v>
      </c>
      <c r="R24" s="201">
        <v>5.8</v>
      </c>
      <c r="S24" s="201">
        <v>3.87</v>
      </c>
      <c r="T24" s="201">
        <v>0</v>
      </c>
      <c r="U24" s="201">
        <v>320.04000000000002</v>
      </c>
      <c r="V24" s="201">
        <v>4.42</v>
      </c>
      <c r="W24" s="201">
        <v>11.4</v>
      </c>
      <c r="X24" s="201">
        <v>36.229999999999997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68.650000000000006</v>
      </c>
      <c r="AQ24" s="201">
        <v>11.65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87.03</v>
      </c>
      <c r="L25" s="201">
        <v>23.21</v>
      </c>
      <c r="M25" s="201">
        <v>0</v>
      </c>
      <c r="N25" s="201">
        <v>24.45</v>
      </c>
      <c r="O25" s="201">
        <v>48.71</v>
      </c>
      <c r="P25" s="201">
        <v>66.760000000000005</v>
      </c>
      <c r="Q25" s="201">
        <v>1.65</v>
      </c>
      <c r="R25" s="201">
        <v>5.8</v>
      </c>
      <c r="S25" s="201">
        <v>3.87</v>
      </c>
      <c r="T25" s="201">
        <v>0</v>
      </c>
      <c r="U25" s="201">
        <v>320.04000000000002</v>
      </c>
      <c r="V25" s="201">
        <v>5.0999999999999996</v>
      </c>
      <c r="W25" s="201">
        <v>11.4</v>
      </c>
      <c r="X25" s="201">
        <v>36.229999999999997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68.349999999999994</v>
      </c>
      <c r="AQ25" s="201">
        <v>11.6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87.03</v>
      </c>
      <c r="L26" s="201">
        <v>23.21</v>
      </c>
      <c r="M26" s="201">
        <v>0</v>
      </c>
      <c r="N26" s="201">
        <v>24.45</v>
      </c>
      <c r="O26" s="201">
        <v>48.71</v>
      </c>
      <c r="P26" s="201">
        <v>66.760000000000005</v>
      </c>
      <c r="Q26" s="201">
        <v>1.65</v>
      </c>
      <c r="R26" s="201">
        <v>5.8</v>
      </c>
      <c r="S26" s="201">
        <v>3.87</v>
      </c>
      <c r="T26" s="201">
        <v>0</v>
      </c>
      <c r="U26" s="201">
        <v>320.04000000000002</v>
      </c>
      <c r="V26" s="201">
        <v>5.0999999999999996</v>
      </c>
      <c r="W26" s="201">
        <v>11.4</v>
      </c>
      <c r="X26" s="201">
        <v>36.229999999999997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68.349999999999994</v>
      </c>
      <c r="AQ26" s="201">
        <v>11.6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87.03</v>
      </c>
      <c r="L27" s="201">
        <v>23.21</v>
      </c>
      <c r="M27" s="201">
        <v>0</v>
      </c>
      <c r="N27" s="201">
        <v>24.45</v>
      </c>
      <c r="O27" s="201">
        <v>48.71</v>
      </c>
      <c r="P27" s="201">
        <v>66.760000000000005</v>
      </c>
      <c r="Q27" s="201">
        <v>1.65</v>
      </c>
      <c r="R27" s="201">
        <v>5.8</v>
      </c>
      <c r="S27" s="201">
        <v>3.87</v>
      </c>
      <c r="T27" s="201">
        <v>0</v>
      </c>
      <c r="U27" s="201">
        <v>320.04000000000002</v>
      </c>
      <c r="V27" s="201">
        <v>5.0999999999999996</v>
      </c>
      <c r="W27" s="201">
        <v>11.4</v>
      </c>
      <c r="X27" s="201">
        <v>36.229999999999997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45.59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68.349999999999994</v>
      </c>
      <c r="AQ27" s="201">
        <v>11.6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87.03</v>
      </c>
      <c r="L28" s="201">
        <v>23.21</v>
      </c>
      <c r="M28" s="201">
        <v>0</v>
      </c>
      <c r="N28" s="201">
        <v>24.45</v>
      </c>
      <c r="O28" s="201">
        <v>48.71</v>
      </c>
      <c r="P28" s="201">
        <v>66.760000000000005</v>
      </c>
      <c r="Q28" s="201">
        <v>1.65</v>
      </c>
      <c r="R28" s="201">
        <v>10.41</v>
      </c>
      <c r="S28" s="201">
        <v>3.87</v>
      </c>
      <c r="T28" s="201">
        <v>0</v>
      </c>
      <c r="U28" s="201">
        <v>320.04000000000002</v>
      </c>
      <c r="V28" s="201">
        <v>5.0999999999999996</v>
      </c>
      <c r="W28" s="201">
        <v>11.4</v>
      </c>
      <c r="X28" s="201">
        <v>36.229999999999997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45.59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68.349999999999994</v>
      </c>
      <c r="AQ28" s="201">
        <v>22.15</v>
      </c>
      <c r="AR28" s="201">
        <v>0.96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87.03</v>
      </c>
      <c r="L29" s="201">
        <v>23.21</v>
      </c>
      <c r="M29" s="201">
        <v>0</v>
      </c>
      <c r="N29" s="201">
        <v>24.45</v>
      </c>
      <c r="O29" s="201">
        <v>48.71</v>
      </c>
      <c r="P29" s="201">
        <v>66.760000000000005</v>
      </c>
      <c r="Q29" s="201">
        <v>1.65</v>
      </c>
      <c r="R29" s="201">
        <v>10.41</v>
      </c>
      <c r="S29" s="201">
        <v>3.87</v>
      </c>
      <c r="T29" s="201">
        <v>0</v>
      </c>
      <c r="U29" s="201">
        <v>320.04000000000002</v>
      </c>
      <c r="V29" s="201">
        <v>5.0999999999999996</v>
      </c>
      <c r="W29" s="201">
        <v>11.4</v>
      </c>
      <c r="X29" s="201">
        <v>36.229999999999997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45.59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68.349999999999994</v>
      </c>
      <c r="AQ29" s="201">
        <v>22.15</v>
      </c>
      <c r="AR29" s="201">
        <v>5.32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87.03</v>
      </c>
      <c r="L30" s="201">
        <v>23.21</v>
      </c>
      <c r="M30" s="201">
        <v>0</v>
      </c>
      <c r="N30" s="201">
        <v>24.45</v>
      </c>
      <c r="O30" s="201">
        <v>48.71</v>
      </c>
      <c r="P30" s="201">
        <v>66.760000000000005</v>
      </c>
      <c r="Q30" s="201">
        <v>1.65</v>
      </c>
      <c r="R30" s="201">
        <v>10.41</v>
      </c>
      <c r="S30" s="201">
        <v>3.87</v>
      </c>
      <c r="T30" s="201">
        <v>0</v>
      </c>
      <c r="U30" s="201">
        <v>320.04000000000002</v>
      </c>
      <c r="V30" s="201">
        <v>5.0999999999999996</v>
      </c>
      <c r="W30" s="201">
        <v>11.4</v>
      </c>
      <c r="X30" s="201">
        <v>36.229999999999997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45.59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68.349999999999994</v>
      </c>
      <c r="AQ30" s="201">
        <v>22.15</v>
      </c>
      <c r="AR30" s="201">
        <v>10.36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87.03</v>
      </c>
      <c r="L31" s="201">
        <v>23.21</v>
      </c>
      <c r="M31" s="201">
        <v>0</v>
      </c>
      <c r="N31" s="201">
        <v>24.45</v>
      </c>
      <c r="O31" s="201">
        <v>48.71</v>
      </c>
      <c r="P31" s="201">
        <v>66.760000000000005</v>
      </c>
      <c r="Q31" s="201">
        <v>1.65</v>
      </c>
      <c r="R31" s="201">
        <v>10.41</v>
      </c>
      <c r="S31" s="201">
        <v>3.87</v>
      </c>
      <c r="T31" s="201">
        <v>0</v>
      </c>
      <c r="U31" s="201">
        <v>320.04000000000002</v>
      </c>
      <c r="V31" s="201">
        <v>5.0999999999999996</v>
      </c>
      <c r="W31" s="201">
        <v>11.4</v>
      </c>
      <c r="X31" s="201">
        <v>36.229999999999997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45.59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68.349999999999994</v>
      </c>
      <c r="AQ31" s="201">
        <v>22.15</v>
      </c>
      <c r="AR31" s="201">
        <v>17.89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87.03</v>
      </c>
      <c r="L32" s="201">
        <v>23.21</v>
      </c>
      <c r="M32" s="201">
        <v>0</v>
      </c>
      <c r="N32" s="201">
        <v>24.45</v>
      </c>
      <c r="O32" s="201">
        <v>48.71</v>
      </c>
      <c r="P32" s="201">
        <v>66.760000000000005</v>
      </c>
      <c r="Q32" s="201">
        <v>1.65</v>
      </c>
      <c r="R32" s="201">
        <v>10.41</v>
      </c>
      <c r="S32" s="201">
        <v>3.87</v>
      </c>
      <c r="T32" s="201">
        <v>0</v>
      </c>
      <c r="U32" s="201">
        <v>320.04000000000002</v>
      </c>
      <c r="V32" s="201">
        <v>5.0999999999999996</v>
      </c>
      <c r="W32" s="201">
        <v>11.4</v>
      </c>
      <c r="X32" s="201">
        <v>36.229999999999997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45.59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68.349999999999994</v>
      </c>
      <c r="AQ32" s="201">
        <v>22.15</v>
      </c>
      <c r="AR32" s="201">
        <v>24.45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87.03</v>
      </c>
      <c r="L33" s="201">
        <v>23.21</v>
      </c>
      <c r="M33" s="201">
        <v>0</v>
      </c>
      <c r="N33" s="201">
        <v>24.45</v>
      </c>
      <c r="O33" s="201">
        <v>48.71</v>
      </c>
      <c r="P33" s="201">
        <v>66.760000000000005</v>
      </c>
      <c r="Q33" s="201">
        <v>1.65</v>
      </c>
      <c r="R33" s="201">
        <v>5.8</v>
      </c>
      <c r="S33" s="201">
        <v>3.87</v>
      </c>
      <c r="T33" s="201">
        <v>0</v>
      </c>
      <c r="U33" s="201">
        <v>320.04000000000002</v>
      </c>
      <c r="V33" s="201">
        <v>5.0999999999999996</v>
      </c>
      <c r="W33" s="201">
        <v>11.4</v>
      </c>
      <c r="X33" s="201">
        <v>36.229999999999997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45.59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68.349999999999994</v>
      </c>
      <c r="AQ33" s="201">
        <v>11.6</v>
      </c>
      <c r="AR33" s="201">
        <v>24.45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87.03</v>
      </c>
      <c r="L34" s="201">
        <v>23.21</v>
      </c>
      <c r="M34" s="201">
        <v>0</v>
      </c>
      <c r="N34" s="201">
        <v>24.45</v>
      </c>
      <c r="O34" s="201">
        <v>48.71</v>
      </c>
      <c r="P34" s="201">
        <v>66.760000000000005</v>
      </c>
      <c r="Q34" s="201">
        <v>1.65</v>
      </c>
      <c r="R34" s="201">
        <v>5.8</v>
      </c>
      <c r="S34" s="201">
        <v>3.87</v>
      </c>
      <c r="T34" s="201">
        <v>0</v>
      </c>
      <c r="U34" s="201">
        <v>320.04000000000002</v>
      </c>
      <c r="V34" s="201">
        <v>5.0999999999999996</v>
      </c>
      <c r="W34" s="201">
        <v>11.4</v>
      </c>
      <c r="X34" s="201">
        <v>36.229999999999997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45.59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68.349999999999994</v>
      </c>
      <c r="AQ34" s="201">
        <v>11.6</v>
      </c>
      <c r="AR34" s="201">
        <v>24.45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87.03</v>
      </c>
      <c r="L35" s="201">
        <v>23.21</v>
      </c>
      <c r="M35" s="201">
        <v>0</v>
      </c>
      <c r="N35" s="201">
        <v>24.45</v>
      </c>
      <c r="O35" s="201">
        <v>48.71</v>
      </c>
      <c r="P35" s="201">
        <v>66.760000000000005</v>
      </c>
      <c r="Q35" s="201">
        <v>1.65</v>
      </c>
      <c r="R35" s="201">
        <v>5.8</v>
      </c>
      <c r="S35" s="201">
        <v>3.87</v>
      </c>
      <c r="T35" s="201">
        <v>0</v>
      </c>
      <c r="U35" s="201">
        <v>320.04000000000002</v>
      </c>
      <c r="V35" s="201">
        <v>5.0999999999999996</v>
      </c>
      <c r="W35" s="201">
        <v>11.4</v>
      </c>
      <c r="X35" s="201">
        <v>36.229999999999997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45.59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68.349999999999994</v>
      </c>
      <c r="AQ35" s="201">
        <v>11.6</v>
      </c>
      <c r="AR35" s="201">
        <v>24.45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87.03</v>
      </c>
      <c r="L36" s="201">
        <v>23.21</v>
      </c>
      <c r="M36" s="201">
        <v>0</v>
      </c>
      <c r="N36" s="201">
        <v>24.45</v>
      </c>
      <c r="O36" s="201">
        <v>48.71</v>
      </c>
      <c r="P36" s="201">
        <v>66.760000000000005</v>
      </c>
      <c r="Q36" s="201">
        <v>1.65</v>
      </c>
      <c r="R36" s="201">
        <v>5.8</v>
      </c>
      <c r="S36" s="201">
        <v>3.87</v>
      </c>
      <c r="T36" s="201">
        <v>0</v>
      </c>
      <c r="U36" s="201">
        <v>320.04000000000002</v>
      </c>
      <c r="V36" s="201">
        <v>5.0999999999999996</v>
      </c>
      <c r="W36" s="201">
        <v>11.4</v>
      </c>
      <c r="X36" s="201">
        <v>36.229999999999997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45.59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68.349999999999994</v>
      </c>
      <c r="AQ36" s="201">
        <v>11.6</v>
      </c>
      <c r="AR36" s="201">
        <v>24.45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87.03</v>
      </c>
      <c r="L37" s="201">
        <v>23.21</v>
      </c>
      <c r="M37" s="201">
        <v>0</v>
      </c>
      <c r="N37" s="201">
        <v>24.45</v>
      </c>
      <c r="O37" s="201">
        <v>48.71</v>
      </c>
      <c r="P37" s="201">
        <v>66.760000000000005</v>
      </c>
      <c r="Q37" s="201">
        <v>1.65</v>
      </c>
      <c r="R37" s="201">
        <v>5.8</v>
      </c>
      <c r="S37" s="201">
        <v>3.87</v>
      </c>
      <c r="T37" s="201">
        <v>0</v>
      </c>
      <c r="U37" s="201">
        <v>320.04000000000002</v>
      </c>
      <c r="V37" s="201">
        <v>5.0999999999999996</v>
      </c>
      <c r="W37" s="201">
        <v>11.4</v>
      </c>
      <c r="X37" s="201">
        <v>36.229999999999997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45.59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68.349999999999994</v>
      </c>
      <c r="AQ37" s="201">
        <v>11.6</v>
      </c>
      <c r="AR37" s="201">
        <v>24.45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87.03</v>
      </c>
      <c r="L38" s="201">
        <v>23.21</v>
      </c>
      <c r="M38" s="201">
        <v>0</v>
      </c>
      <c r="N38" s="201">
        <v>24.45</v>
      </c>
      <c r="O38" s="201">
        <v>48.71</v>
      </c>
      <c r="P38" s="201">
        <v>66.760000000000005</v>
      </c>
      <c r="Q38" s="201">
        <v>1.65</v>
      </c>
      <c r="R38" s="201">
        <v>5.8</v>
      </c>
      <c r="S38" s="201">
        <v>3.87</v>
      </c>
      <c r="T38" s="201">
        <v>0</v>
      </c>
      <c r="U38" s="201">
        <v>320.04000000000002</v>
      </c>
      <c r="V38" s="201">
        <v>5.0999999999999996</v>
      </c>
      <c r="W38" s="201">
        <v>11.4</v>
      </c>
      <c r="X38" s="201">
        <v>36.229999999999997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45.59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68.349999999999994</v>
      </c>
      <c r="AQ38" s="201">
        <v>11.6</v>
      </c>
      <c r="AR38" s="201">
        <v>24.45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87.03</v>
      </c>
      <c r="L39" s="201">
        <v>23.21</v>
      </c>
      <c r="M39" s="201">
        <v>0</v>
      </c>
      <c r="N39" s="201">
        <v>24.45</v>
      </c>
      <c r="O39" s="201">
        <v>48.71</v>
      </c>
      <c r="P39" s="201">
        <v>66.760000000000005</v>
      </c>
      <c r="Q39" s="201">
        <v>1.65</v>
      </c>
      <c r="R39" s="201">
        <v>5.8</v>
      </c>
      <c r="S39" s="201">
        <v>3.87</v>
      </c>
      <c r="T39" s="201">
        <v>0</v>
      </c>
      <c r="U39" s="201">
        <v>320.04000000000002</v>
      </c>
      <c r="V39" s="201">
        <v>5.0999999999999996</v>
      </c>
      <c r="W39" s="201">
        <v>11.4</v>
      </c>
      <c r="X39" s="201">
        <v>36.229999999999997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45.59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68.349999999999994</v>
      </c>
      <c r="AQ39" s="201">
        <v>11.6</v>
      </c>
      <c r="AR39" s="201">
        <v>24.45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87.03</v>
      </c>
      <c r="L40" s="201">
        <v>23.21</v>
      </c>
      <c r="M40" s="201">
        <v>0</v>
      </c>
      <c r="N40" s="201">
        <v>24.45</v>
      </c>
      <c r="O40" s="201">
        <v>48.71</v>
      </c>
      <c r="P40" s="201">
        <v>66.760000000000005</v>
      </c>
      <c r="Q40" s="201">
        <v>1.65</v>
      </c>
      <c r="R40" s="201">
        <v>5.8</v>
      </c>
      <c r="S40" s="201">
        <v>3.87</v>
      </c>
      <c r="T40" s="201">
        <v>0</v>
      </c>
      <c r="U40" s="201">
        <v>320.04000000000002</v>
      </c>
      <c r="V40" s="201">
        <v>5.0999999999999996</v>
      </c>
      <c r="W40" s="201">
        <v>11.4</v>
      </c>
      <c r="X40" s="201">
        <v>36.229999999999997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45.59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68.349999999999994</v>
      </c>
      <c r="AQ40" s="201">
        <v>11.6</v>
      </c>
      <c r="AR40" s="201">
        <v>24.45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87.03</v>
      </c>
      <c r="L41" s="201">
        <v>23.21</v>
      </c>
      <c r="M41" s="201">
        <v>0</v>
      </c>
      <c r="N41" s="201">
        <v>24.45</v>
      </c>
      <c r="O41" s="201">
        <v>48.71</v>
      </c>
      <c r="P41" s="201">
        <v>66.760000000000005</v>
      </c>
      <c r="Q41" s="201">
        <v>1.65</v>
      </c>
      <c r="R41" s="201">
        <v>5.8</v>
      </c>
      <c r="S41" s="201">
        <v>3.87</v>
      </c>
      <c r="T41" s="201">
        <v>0</v>
      </c>
      <c r="U41" s="201">
        <v>320.04000000000002</v>
      </c>
      <c r="V41" s="201">
        <v>5.0999999999999996</v>
      </c>
      <c r="W41" s="201">
        <v>11.4</v>
      </c>
      <c r="X41" s="201">
        <v>36.229999999999997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45.59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68.349999999999994</v>
      </c>
      <c r="AQ41" s="201">
        <v>11.6</v>
      </c>
      <c r="AR41" s="201">
        <v>24.45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87.03</v>
      </c>
      <c r="L42" s="201">
        <v>23.21</v>
      </c>
      <c r="M42" s="201">
        <v>0</v>
      </c>
      <c r="N42" s="201">
        <v>24.45</v>
      </c>
      <c r="O42" s="201">
        <v>48.71</v>
      </c>
      <c r="P42" s="201">
        <v>66.760000000000005</v>
      </c>
      <c r="Q42" s="201">
        <v>1.65</v>
      </c>
      <c r="R42" s="201">
        <v>5.8</v>
      </c>
      <c r="S42" s="201">
        <v>3.87</v>
      </c>
      <c r="T42" s="201">
        <v>0</v>
      </c>
      <c r="U42" s="201">
        <v>320.04000000000002</v>
      </c>
      <c r="V42" s="201">
        <v>5.0999999999999996</v>
      </c>
      <c r="W42" s="201">
        <v>11.4</v>
      </c>
      <c r="X42" s="201">
        <v>36.229999999999997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45.59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68.349999999999994</v>
      </c>
      <c r="AQ42" s="201">
        <v>11.6</v>
      </c>
      <c r="AR42" s="201">
        <v>24.45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87.03</v>
      </c>
      <c r="L43" s="201">
        <v>23.21</v>
      </c>
      <c r="M43" s="201">
        <v>0</v>
      </c>
      <c r="N43" s="201">
        <v>24.45</v>
      </c>
      <c r="O43" s="201">
        <v>48.71</v>
      </c>
      <c r="P43" s="201">
        <v>66.760000000000005</v>
      </c>
      <c r="Q43" s="201">
        <v>1.65</v>
      </c>
      <c r="R43" s="201">
        <v>5.8</v>
      </c>
      <c r="S43" s="201">
        <v>3.87</v>
      </c>
      <c r="T43" s="201">
        <v>0</v>
      </c>
      <c r="U43" s="201">
        <v>320.04000000000002</v>
      </c>
      <c r="V43" s="201">
        <v>5.0999999999999996</v>
      </c>
      <c r="W43" s="201">
        <v>11.4</v>
      </c>
      <c r="X43" s="201">
        <v>36.229999999999997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45.59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53.19</v>
      </c>
      <c r="AQ43" s="201">
        <v>11.6</v>
      </c>
      <c r="AR43" s="201">
        <v>24.45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87.03</v>
      </c>
      <c r="L44" s="201">
        <v>23.21</v>
      </c>
      <c r="M44" s="201">
        <v>0</v>
      </c>
      <c r="N44" s="201">
        <v>24.45</v>
      </c>
      <c r="O44" s="201">
        <v>48.71</v>
      </c>
      <c r="P44" s="201">
        <v>66.760000000000005</v>
      </c>
      <c r="Q44" s="201">
        <v>1.65</v>
      </c>
      <c r="R44" s="201">
        <v>5.8</v>
      </c>
      <c r="S44" s="201">
        <v>3.87</v>
      </c>
      <c r="T44" s="201">
        <v>0</v>
      </c>
      <c r="U44" s="201">
        <v>320.04000000000002</v>
      </c>
      <c r="V44" s="201">
        <v>5.0999999999999996</v>
      </c>
      <c r="W44" s="201">
        <v>11.4</v>
      </c>
      <c r="X44" s="201">
        <v>36.229999999999997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45.59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68.349999999999994</v>
      </c>
      <c r="AQ44" s="201">
        <v>11.6</v>
      </c>
      <c r="AR44" s="201">
        <v>24.45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87.03</v>
      </c>
      <c r="L45" s="201">
        <v>23.21</v>
      </c>
      <c r="M45" s="201">
        <v>0</v>
      </c>
      <c r="N45" s="201">
        <v>24.45</v>
      </c>
      <c r="O45" s="201">
        <v>48.71</v>
      </c>
      <c r="P45" s="201">
        <v>66.760000000000005</v>
      </c>
      <c r="Q45" s="201">
        <v>1.65</v>
      </c>
      <c r="R45" s="201">
        <v>5.8</v>
      </c>
      <c r="S45" s="201">
        <v>3.87</v>
      </c>
      <c r="T45" s="201">
        <v>0</v>
      </c>
      <c r="U45" s="201">
        <v>320.04000000000002</v>
      </c>
      <c r="V45" s="201">
        <v>5.0999999999999996</v>
      </c>
      <c r="W45" s="201">
        <v>11.4</v>
      </c>
      <c r="X45" s="201">
        <v>36.229999999999997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45.59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68.349999999999994</v>
      </c>
      <c r="AQ45" s="201">
        <v>11.6</v>
      </c>
      <c r="AR45" s="201">
        <v>24.45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87.03</v>
      </c>
      <c r="L46" s="201">
        <v>23.21</v>
      </c>
      <c r="M46" s="201">
        <v>0</v>
      </c>
      <c r="N46" s="201">
        <v>24.45</v>
      </c>
      <c r="O46" s="201">
        <v>48.71</v>
      </c>
      <c r="P46" s="201">
        <v>66.760000000000005</v>
      </c>
      <c r="Q46" s="201">
        <v>1.65</v>
      </c>
      <c r="R46" s="201">
        <v>5.8</v>
      </c>
      <c r="S46" s="201">
        <v>3.87</v>
      </c>
      <c r="T46" s="201">
        <v>0</v>
      </c>
      <c r="U46" s="201">
        <v>320.04000000000002</v>
      </c>
      <c r="V46" s="201">
        <v>5.0999999999999996</v>
      </c>
      <c r="W46" s="201">
        <v>11.4</v>
      </c>
      <c r="X46" s="201">
        <v>36.229999999999997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45.59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68.349999999999994</v>
      </c>
      <c r="AQ46" s="201">
        <v>11.6</v>
      </c>
      <c r="AR46" s="201">
        <v>24.45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87.03</v>
      </c>
      <c r="L47" s="201">
        <v>23.21</v>
      </c>
      <c r="M47" s="201">
        <v>0</v>
      </c>
      <c r="N47" s="201">
        <v>24.45</v>
      </c>
      <c r="O47" s="201">
        <v>48.71</v>
      </c>
      <c r="P47" s="201">
        <v>66.760000000000005</v>
      </c>
      <c r="Q47" s="201">
        <v>1.65</v>
      </c>
      <c r="R47" s="201">
        <v>5.8</v>
      </c>
      <c r="S47" s="201">
        <v>3.87</v>
      </c>
      <c r="T47" s="201">
        <v>0</v>
      </c>
      <c r="U47" s="201">
        <v>320.04000000000002</v>
      </c>
      <c r="V47" s="201">
        <v>5.0999999999999996</v>
      </c>
      <c r="W47" s="201">
        <v>11.4</v>
      </c>
      <c r="X47" s="201">
        <v>36.229999999999997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45.59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68.349999999999994</v>
      </c>
      <c r="AQ47" s="201">
        <v>11.6</v>
      </c>
      <c r="AR47" s="201">
        <v>24.45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87.03</v>
      </c>
      <c r="L48" s="201">
        <v>23.21</v>
      </c>
      <c r="M48" s="201">
        <v>0</v>
      </c>
      <c r="N48" s="201">
        <v>24.45</v>
      </c>
      <c r="O48" s="201">
        <v>48.71</v>
      </c>
      <c r="P48" s="201">
        <v>66.760000000000005</v>
      </c>
      <c r="Q48" s="201">
        <v>1.65</v>
      </c>
      <c r="R48" s="201">
        <v>5.8</v>
      </c>
      <c r="S48" s="201">
        <v>3.87</v>
      </c>
      <c r="T48" s="201">
        <v>0</v>
      </c>
      <c r="U48" s="201">
        <v>320.04000000000002</v>
      </c>
      <c r="V48" s="201">
        <v>5.0999999999999996</v>
      </c>
      <c r="W48" s="201">
        <v>11.4</v>
      </c>
      <c r="X48" s="201">
        <v>36.229999999999997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45.59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68.349999999999994</v>
      </c>
      <c r="AQ48" s="201">
        <v>11.6</v>
      </c>
      <c r="AR48" s="201">
        <v>24.45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87.03</v>
      </c>
      <c r="L49" s="201">
        <v>23.21</v>
      </c>
      <c r="M49" s="201">
        <v>0</v>
      </c>
      <c r="N49" s="201">
        <v>24.45</v>
      </c>
      <c r="O49" s="201">
        <v>48.71</v>
      </c>
      <c r="P49" s="201">
        <v>66.760000000000005</v>
      </c>
      <c r="Q49" s="201">
        <v>1.65</v>
      </c>
      <c r="R49" s="201">
        <v>5.8</v>
      </c>
      <c r="S49" s="201">
        <v>3.87</v>
      </c>
      <c r="T49" s="201">
        <v>0</v>
      </c>
      <c r="U49" s="201">
        <v>320.04000000000002</v>
      </c>
      <c r="V49" s="201">
        <v>5.0999999999999996</v>
      </c>
      <c r="W49" s="201">
        <v>11.4</v>
      </c>
      <c r="X49" s="201">
        <v>36.229999999999997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45.59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68.349999999999994</v>
      </c>
      <c r="AQ49" s="201">
        <v>11.6</v>
      </c>
      <c r="AR49" s="201">
        <v>24.45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87.03</v>
      </c>
      <c r="L50" s="201">
        <v>23.21</v>
      </c>
      <c r="M50" s="201">
        <v>0</v>
      </c>
      <c r="N50" s="201">
        <v>24.45</v>
      </c>
      <c r="O50" s="201">
        <v>48.71</v>
      </c>
      <c r="P50" s="201">
        <v>66.760000000000005</v>
      </c>
      <c r="Q50" s="201">
        <v>1.65</v>
      </c>
      <c r="R50" s="201">
        <v>5.8</v>
      </c>
      <c r="S50" s="201">
        <v>3.87</v>
      </c>
      <c r="T50" s="201">
        <v>0</v>
      </c>
      <c r="U50" s="201">
        <v>320.04000000000002</v>
      </c>
      <c r="V50" s="201">
        <v>5.0999999999999996</v>
      </c>
      <c r="W50" s="201">
        <v>11.4</v>
      </c>
      <c r="X50" s="201">
        <v>36.229999999999997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45.59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68.349999999999994</v>
      </c>
      <c r="AQ50" s="201">
        <v>11.6</v>
      </c>
      <c r="AR50" s="201">
        <v>24.45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87.03</v>
      </c>
      <c r="L51" s="201">
        <v>23.21</v>
      </c>
      <c r="M51" s="201">
        <v>0</v>
      </c>
      <c r="N51" s="201">
        <v>24.45</v>
      </c>
      <c r="O51" s="201">
        <v>48.71</v>
      </c>
      <c r="P51" s="201">
        <v>66.760000000000005</v>
      </c>
      <c r="Q51" s="201">
        <v>1.65</v>
      </c>
      <c r="R51" s="201">
        <v>5.8</v>
      </c>
      <c r="S51" s="201">
        <v>3.87</v>
      </c>
      <c r="T51" s="201">
        <v>0</v>
      </c>
      <c r="U51" s="201">
        <v>320.04000000000002</v>
      </c>
      <c r="V51" s="201">
        <v>2.81</v>
      </c>
      <c r="W51" s="201">
        <v>11.4</v>
      </c>
      <c r="X51" s="201">
        <v>36.229999999999997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45.59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46.42</v>
      </c>
      <c r="AQ51" s="201">
        <v>11.6</v>
      </c>
      <c r="AR51" s="201">
        <v>24.45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87.03</v>
      </c>
      <c r="L52" s="201">
        <v>23.21</v>
      </c>
      <c r="M52" s="201">
        <v>0</v>
      </c>
      <c r="N52" s="201">
        <v>24.45</v>
      </c>
      <c r="O52" s="201">
        <v>48.71</v>
      </c>
      <c r="P52" s="201">
        <v>66.760000000000005</v>
      </c>
      <c r="Q52" s="201">
        <v>1.65</v>
      </c>
      <c r="R52" s="201">
        <v>5.8</v>
      </c>
      <c r="S52" s="201">
        <v>3.87</v>
      </c>
      <c r="T52" s="201">
        <v>0</v>
      </c>
      <c r="U52" s="201">
        <v>320.04000000000002</v>
      </c>
      <c r="V52" s="201">
        <v>2.81</v>
      </c>
      <c r="W52" s="201">
        <v>11.4</v>
      </c>
      <c r="X52" s="201">
        <v>36.229999999999997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45.59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51.25</v>
      </c>
      <c r="AQ52" s="201">
        <v>11.6</v>
      </c>
      <c r="AR52" s="201">
        <v>24.45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87.03</v>
      </c>
      <c r="L53" s="201">
        <v>23.21</v>
      </c>
      <c r="M53" s="201">
        <v>0</v>
      </c>
      <c r="N53" s="201">
        <v>24.45</v>
      </c>
      <c r="O53" s="201">
        <v>48.71</v>
      </c>
      <c r="P53" s="201">
        <v>66.760000000000005</v>
      </c>
      <c r="Q53" s="201">
        <v>1.65</v>
      </c>
      <c r="R53" s="201">
        <v>5.8</v>
      </c>
      <c r="S53" s="201">
        <v>3.87</v>
      </c>
      <c r="T53" s="201">
        <v>0</v>
      </c>
      <c r="U53" s="201">
        <v>320.04000000000002</v>
      </c>
      <c r="V53" s="201">
        <v>2.81</v>
      </c>
      <c r="W53" s="201">
        <v>11.4</v>
      </c>
      <c r="X53" s="201">
        <v>36.229999999999997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45.59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53.19</v>
      </c>
      <c r="AQ53" s="201">
        <v>11.6</v>
      </c>
      <c r="AR53" s="201">
        <v>24.45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87.03</v>
      </c>
      <c r="L54" s="201">
        <v>23.21</v>
      </c>
      <c r="M54" s="201">
        <v>0</v>
      </c>
      <c r="N54" s="201">
        <v>24.45</v>
      </c>
      <c r="O54" s="201">
        <v>48.71</v>
      </c>
      <c r="P54" s="201">
        <v>66.760000000000005</v>
      </c>
      <c r="Q54" s="201">
        <v>1.65</v>
      </c>
      <c r="R54" s="201">
        <v>5.8</v>
      </c>
      <c r="S54" s="201">
        <v>3.87</v>
      </c>
      <c r="T54" s="201">
        <v>0</v>
      </c>
      <c r="U54" s="201">
        <v>320.04000000000002</v>
      </c>
      <c r="V54" s="201">
        <v>2.81</v>
      </c>
      <c r="W54" s="201">
        <v>11.4</v>
      </c>
      <c r="X54" s="201">
        <v>36.229999999999997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45.59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68.349999999999994</v>
      </c>
      <c r="AQ54" s="201">
        <v>11.6</v>
      </c>
      <c r="AR54" s="201">
        <v>24.45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87.03</v>
      </c>
      <c r="L55" s="201">
        <v>23.21</v>
      </c>
      <c r="M55" s="201">
        <v>0</v>
      </c>
      <c r="N55" s="201">
        <v>24.45</v>
      </c>
      <c r="O55" s="201">
        <v>48.71</v>
      </c>
      <c r="P55" s="201">
        <v>66.760000000000005</v>
      </c>
      <c r="Q55" s="201">
        <v>1.65</v>
      </c>
      <c r="R55" s="201">
        <v>5.8</v>
      </c>
      <c r="S55" s="201">
        <v>3.87</v>
      </c>
      <c r="T55" s="201">
        <v>0</v>
      </c>
      <c r="U55" s="201">
        <v>320.04000000000002</v>
      </c>
      <c r="V55" s="201">
        <v>3.92</v>
      </c>
      <c r="W55" s="201">
        <v>11.4</v>
      </c>
      <c r="X55" s="201">
        <v>36.229999999999997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45.59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68.349999999999994</v>
      </c>
      <c r="AQ55" s="201">
        <v>11.6</v>
      </c>
      <c r="AR55" s="201">
        <v>24.45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87.03</v>
      </c>
      <c r="L56" s="201">
        <v>23.21</v>
      </c>
      <c r="M56" s="201">
        <v>0</v>
      </c>
      <c r="N56" s="201">
        <v>24.45</v>
      </c>
      <c r="O56" s="201">
        <v>48.71</v>
      </c>
      <c r="P56" s="201">
        <v>66.760000000000005</v>
      </c>
      <c r="Q56" s="201">
        <v>1.65</v>
      </c>
      <c r="R56" s="201">
        <v>5.8</v>
      </c>
      <c r="S56" s="201">
        <v>3.87</v>
      </c>
      <c r="T56" s="201">
        <v>0</v>
      </c>
      <c r="U56" s="201">
        <v>320.04000000000002</v>
      </c>
      <c r="V56" s="201">
        <v>3.92</v>
      </c>
      <c r="W56" s="201">
        <v>11.4</v>
      </c>
      <c r="X56" s="201">
        <v>36.229999999999997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45.59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68.349999999999994</v>
      </c>
      <c r="AQ56" s="201">
        <v>11.6</v>
      </c>
      <c r="AR56" s="201">
        <v>24.45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87.03</v>
      </c>
      <c r="L57" s="201">
        <v>23.21</v>
      </c>
      <c r="M57" s="201">
        <v>0</v>
      </c>
      <c r="N57" s="201">
        <v>24.45</v>
      </c>
      <c r="O57" s="201">
        <v>48.71</v>
      </c>
      <c r="P57" s="201">
        <v>66.760000000000005</v>
      </c>
      <c r="Q57" s="201">
        <v>1.65</v>
      </c>
      <c r="R57" s="201">
        <v>5.8</v>
      </c>
      <c r="S57" s="201">
        <v>3.87</v>
      </c>
      <c r="T57" s="201">
        <v>0</v>
      </c>
      <c r="U57" s="201">
        <v>320.04000000000002</v>
      </c>
      <c r="V57" s="201">
        <v>3.92</v>
      </c>
      <c r="W57" s="201">
        <v>11.4</v>
      </c>
      <c r="X57" s="201">
        <v>36.229999999999997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45.59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68.349999999999994</v>
      </c>
      <c r="AQ57" s="201">
        <v>11.6</v>
      </c>
      <c r="AR57" s="201">
        <v>24.45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87.03</v>
      </c>
      <c r="L58" s="201">
        <v>23.21</v>
      </c>
      <c r="M58" s="201">
        <v>0</v>
      </c>
      <c r="N58" s="201">
        <v>24.45</v>
      </c>
      <c r="O58" s="201">
        <v>48.71</v>
      </c>
      <c r="P58" s="201">
        <v>66.760000000000005</v>
      </c>
      <c r="Q58" s="201">
        <v>1.65</v>
      </c>
      <c r="R58" s="201">
        <v>5.8</v>
      </c>
      <c r="S58" s="201">
        <v>3.87</v>
      </c>
      <c r="T58" s="201">
        <v>0</v>
      </c>
      <c r="U58" s="201">
        <v>320.04000000000002</v>
      </c>
      <c r="V58" s="201">
        <v>2.81</v>
      </c>
      <c r="W58" s="201">
        <v>11.4</v>
      </c>
      <c r="X58" s="201">
        <v>36.229999999999997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45.59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68.349999999999994</v>
      </c>
      <c r="AQ58" s="201">
        <v>11.6</v>
      </c>
      <c r="AR58" s="201">
        <v>24.45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87.03</v>
      </c>
      <c r="L59" s="201">
        <v>23.21</v>
      </c>
      <c r="M59" s="201">
        <v>0</v>
      </c>
      <c r="N59" s="201">
        <v>24.45</v>
      </c>
      <c r="O59" s="201">
        <v>48.71</v>
      </c>
      <c r="P59" s="201">
        <v>66.760000000000005</v>
      </c>
      <c r="Q59" s="201">
        <v>1.65</v>
      </c>
      <c r="R59" s="201">
        <v>5.8</v>
      </c>
      <c r="S59" s="201">
        <v>3.87</v>
      </c>
      <c r="T59" s="201">
        <v>0</v>
      </c>
      <c r="U59" s="201">
        <v>320.04000000000002</v>
      </c>
      <c r="V59" s="201">
        <v>2.81</v>
      </c>
      <c r="W59" s="201">
        <v>11.4</v>
      </c>
      <c r="X59" s="201">
        <v>36.229999999999997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45.59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68.349999999999994</v>
      </c>
      <c r="AQ59" s="201">
        <v>11.6</v>
      </c>
      <c r="AR59" s="201">
        <v>24.45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87.03</v>
      </c>
      <c r="L60" s="201">
        <v>23.21</v>
      </c>
      <c r="M60" s="201">
        <v>0</v>
      </c>
      <c r="N60" s="201">
        <v>24.45</v>
      </c>
      <c r="O60" s="201">
        <v>48.71</v>
      </c>
      <c r="P60" s="201">
        <v>66.760000000000005</v>
      </c>
      <c r="Q60" s="201">
        <v>1.65</v>
      </c>
      <c r="R60" s="201">
        <v>5.8</v>
      </c>
      <c r="S60" s="201">
        <v>3.87</v>
      </c>
      <c r="T60" s="201">
        <v>0</v>
      </c>
      <c r="U60" s="201">
        <v>320.04000000000002</v>
      </c>
      <c r="V60" s="201">
        <v>2.81</v>
      </c>
      <c r="W60" s="201">
        <v>11.4</v>
      </c>
      <c r="X60" s="201">
        <v>36.229999999999997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45.59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68.349999999999994</v>
      </c>
      <c r="AQ60" s="201">
        <v>11.6</v>
      </c>
      <c r="AR60" s="201">
        <v>24.45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87.03</v>
      </c>
      <c r="L61" s="201">
        <v>23.21</v>
      </c>
      <c r="M61" s="201">
        <v>0</v>
      </c>
      <c r="N61" s="201">
        <v>24.45</v>
      </c>
      <c r="O61" s="201">
        <v>48.71</v>
      </c>
      <c r="P61" s="201">
        <v>66.760000000000005</v>
      </c>
      <c r="Q61" s="201">
        <v>1.65</v>
      </c>
      <c r="R61" s="201">
        <v>5.94</v>
      </c>
      <c r="S61" s="201">
        <v>3.87</v>
      </c>
      <c r="T61" s="201">
        <v>0</v>
      </c>
      <c r="U61" s="201">
        <v>320.04000000000002</v>
      </c>
      <c r="V61" s="201">
        <v>2.81</v>
      </c>
      <c r="W61" s="201">
        <v>11.4</v>
      </c>
      <c r="X61" s="201">
        <v>36.229999999999997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45.59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68.349999999999994</v>
      </c>
      <c r="AQ61" s="201">
        <v>11.6</v>
      </c>
      <c r="AR61" s="201">
        <v>24.45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87.03</v>
      </c>
      <c r="L62" s="201">
        <v>22.18</v>
      </c>
      <c r="M62" s="201">
        <v>0</v>
      </c>
      <c r="N62" s="201">
        <v>24.45</v>
      </c>
      <c r="O62" s="201">
        <v>48.71</v>
      </c>
      <c r="P62" s="201">
        <v>66.760000000000005</v>
      </c>
      <c r="Q62" s="201">
        <v>1.65</v>
      </c>
      <c r="R62" s="201">
        <v>5.8</v>
      </c>
      <c r="S62" s="201">
        <v>3.87</v>
      </c>
      <c r="T62" s="201">
        <v>0</v>
      </c>
      <c r="U62" s="201">
        <v>320.04000000000002</v>
      </c>
      <c r="V62" s="201">
        <v>2.81</v>
      </c>
      <c r="W62" s="201">
        <v>11.4</v>
      </c>
      <c r="X62" s="201">
        <v>36.229999999999997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45.59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68.349999999999994</v>
      </c>
      <c r="AQ62" s="201">
        <v>11.6</v>
      </c>
      <c r="AR62" s="201">
        <v>24.45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87.03</v>
      </c>
      <c r="L63" s="201">
        <v>23.21</v>
      </c>
      <c r="M63" s="201">
        <v>0</v>
      </c>
      <c r="N63" s="201">
        <v>24.45</v>
      </c>
      <c r="O63" s="201">
        <v>48.71</v>
      </c>
      <c r="P63" s="201">
        <v>66.760000000000005</v>
      </c>
      <c r="Q63" s="201">
        <v>1.65</v>
      </c>
      <c r="R63" s="201">
        <v>5.8</v>
      </c>
      <c r="S63" s="201">
        <v>3.87</v>
      </c>
      <c r="T63" s="201">
        <v>0</v>
      </c>
      <c r="U63" s="201">
        <v>320.04000000000002</v>
      </c>
      <c r="V63" s="201">
        <v>2.81</v>
      </c>
      <c r="W63" s="201">
        <v>11.4</v>
      </c>
      <c r="X63" s="201">
        <v>36.229999999999997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45.59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68.349999999999994</v>
      </c>
      <c r="AQ63" s="201">
        <v>11.6</v>
      </c>
      <c r="AR63" s="201">
        <v>24.45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87.03</v>
      </c>
      <c r="L64" s="201">
        <v>23.21</v>
      </c>
      <c r="M64" s="201">
        <v>0</v>
      </c>
      <c r="N64" s="201">
        <v>24.45</v>
      </c>
      <c r="O64" s="201">
        <v>48.71</v>
      </c>
      <c r="P64" s="201">
        <v>66.760000000000005</v>
      </c>
      <c r="Q64" s="201">
        <v>1.65</v>
      </c>
      <c r="R64" s="201">
        <v>5.8</v>
      </c>
      <c r="S64" s="201">
        <v>3.87</v>
      </c>
      <c r="T64" s="201">
        <v>0</v>
      </c>
      <c r="U64" s="201">
        <v>320.04000000000002</v>
      </c>
      <c r="V64" s="201">
        <v>2.81</v>
      </c>
      <c r="W64" s="201">
        <v>11.4</v>
      </c>
      <c r="X64" s="201">
        <v>36.229999999999997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45.59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68.349999999999994</v>
      </c>
      <c r="AQ64" s="201">
        <v>11.6</v>
      </c>
      <c r="AR64" s="201">
        <v>24.45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87.03</v>
      </c>
      <c r="L65" s="201">
        <v>19.86</v>
      </c>
      <c r="M65" s="201">
        <v>0</v>
      </c>
      <c r="N65" s="201">
        <v>24.45</v>
      </c>
      <c r="O65" s="201">
        <v>48.71</v>
      </c>
      <c r="P65" s="201">
        <v>66.760000000000005</v>
      </c>
      <c r="Q65" s="201">
        <v>1.59</v>
      </c>
      <c r="R65" s="201">
        <v>5.8</v>
      </c>
      <c r="S65" s="201">
        <v>3.74</v>
      </c>
      <c r="T65" s="201">
        <v>0</v>
      </c>
      <c r="U65" s="201">
        <v>320.04000000000002</v>
      </c>
      <c r="V65" s="201">
        <v>2.81</v>
      </c>
      <c r="W65" s="201">
        <v>11.4</v>
      </c>
      <c r="X65" s="201">
        <v>36.229999999999997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68.349999999999994</v>
      </c>
      <c r="AQ65" s="201">
        <v>11.6</v>
      </c>
      <c r="AR65" s="201">
        <v>24.45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87.03</v>
      </c>
      <c r="L66" s="201">
        <v>19.97</v>
      </c>
      <c r="M66" s="201">
        <v>0</v>
      </c>
      <c r="N66" s="201">
        <v>24.45</v>
      </c>
      <c r="O66" s="201">
        <v>48.71</v>
      </c>
      <c r="P66" s="201">
        <v>66.760000000000005</v>
      </c>
      <c r="Q66" s="201">
        <v>1.59</v>
      </c>
      <c r="R66" s="201">
        <v>5.8</v>
      </c>
      <c r="S66" s="201">
        <v>3.74</v>
      </c>
      <c r="T66" s="201">
        <v>0</v>
      </c>
      <c r="U66" s="201">
        <v>320.04000000000002</v>
      </c>
      <c r="V66" s="201">
        <v>2.81</v>
      </c>
      <c r="W66" s="201">
        <v>11.4</v>
      </c>
      <c r="X66" s="201">
        <v>36.229999999999997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68.349999999999994</v>
      </c>
      <c r="AQ66" s="201">
        <v>11.6</v>
      </c>
      <c r="AR66" s="201">
        <v>24.45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87.03</v>
      </c>
      <c r="L67" s="201">
        <v>24.17</v>
      </c>
      <c r="M67" s="201">
        <v>0</v>
      </c>
      <c r="N67" s="201">
        <v>24.45</v>
      </c>
      <c r="O67" s="201">
        <v>48.71</v>
      </c>
      <c r="P67" s="201">
        <v>66.760000000000005</v>
      </c>
      <c r="Q67" s="201">
        <v>1.93</v>
      </c>
      <c r="R67" s="201">
        <v>5.12</v>
      </c>
      <c r="S67" s="201">
        <v>3.87</v>
      </c>
      <c r="T67" s="201">
        <v>0</v>
      </c>
      <c r="U67" s="201">
        <v>320.04000000000002</v>
      </c>
      <c r="V67" s="201">
        <v>2.81</v>
      </c>
      <c r="W67" s="201">
        <v>11.4</v>
      </c>
      <c r="X67" s="201">
        <v>36.229999999999997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68.349999999999994</v>
      </c>
      <c r="AQ67" s="201">
        <v>11.6</v>
      </c>
      <c r="AR67" s="201">
        <v>24.45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87.03</v>
      </c>
      <c r="L68" s="201">
        <v>24.18</v>
      </c>
      <c r="M68" s="201">
        <v>0</v>
      </c>
      <c r="N68" s="201">
        <v>24.45</v>
      </c>
      <c r="O68" s="201">
        <v>48.71</v>
      </c>
      <c r="P68" s="201">
        <v>66.760000000000005</v>
      </c>
      <c r="Q68" s="201">
        <v>1.93</v>
      </c>
      <c r="R68" s="201">
        <v>5.8</v>
      </c>
      <c r="S68" s="201">
        <v>3.87</v>
      </c>
      <c r="T68" s="201">
        <v>0</v>
      </c>
      <c r="U68" s="201">
        <v>320.04000000000002</v>
      </c>
      <c r="V68" s="201">
        <v>2.81</v>
      </c>
      <c r="W68" s="201">
        <v>11.4</v>
      </c>
      <c r="X68" s="201">
        <v>36.229999999999997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68.349999999999994</v>
      </c>
      <c r="AQ68" s="201">
        <v>11.6</v>
      </c>
      <c r="AR68" s="201">
        <v>24.45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87.03</v>
      </c>
      <c r="L69" s="201">
        <v>24.17</v>
      </c>
      <c r="M69" s="201">
        <v>0</v>
      </c>
      <c r="N69" s="201">
        <v>24.45</v>
      </c>
      <c r="O69" s="201">
        <v>48.71</v>
      </c>
      <c r="P69" s="201">
        <v>66.760000000000005</v>
      </c>
      <c r="Q69" s="201">
        <v>1.93</v>
      </c>
      <c r="R69" s="201">
        <v>5.8</v>
      </c>
      <c r="S69" s="201">
        <v>3.87</v>
      </c>
      <c r="T69" s="201">
        <v>0</v>
      </c>
      <c r="U69" s="201">
        <v>320.04000000000002</v>
      </c>
      <c r="V69" s="201">
        <v>2.81</v>
      </c>
      <c r="W69" s="201">
        <v>11.4</v>
      </c>
      <c r="X69" s="201">
        <v>36.229999999999997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68.349999999999994</v>
      </c>
      <c r="AQ69" s="201">
        <v>11.6</v>
      </c>
      <c r="AR69" s="201">
        <v>24.45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108.3</v>
      </c>
      <c r="L70" s="201">
        <v>43.51</v>
      </c>
      <c r="M70" s="201">
        <v>0</v>
      </c>
      <c r="N70" s="201">
        <v>24.45</v>
      </c>
      <c r="O70" s="201">
        <v>48.71</v>
      </c>
      <c r="P70" s="201">
        <v>66.760000000000005</v>
      </c>
      <c r="Q70" s="201">
        <v>2.68</v>
      </c>
      <c r="R70" s="201">
        <v>10.41</v>
      </c>
      <c r="S70" s="201">
        <v>6.48</v>
      </c>
      <c r="T70" s="201">
        <v>0</v>
      </c>
      <c r="U70" s="201">
        <v>320.04000000000002</v>
      </c>
      <c r="V70" s="201">
        <v>5.0999999999999996</v>
      </c>
      <c r="W70" s="201">
        <v>11.4</v>
      </c>
      <c r="X70" s="201">
        <v>36.229999999999997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68.349999999999994</v>
      </c>
      <c r="AQ70" s="201">
        <v>11.6</v>
      </c>
      <c r="AR70" s="201">
        <v>24.45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125.71</v>
      </c>
      <c r="L71" s="201">
        <v>43.51</v>
      </c>
      <c r="M71" s="201">
        <v>0</v>
      </c>
      <c r="N71" s="201">
        <v>24.45</v>
      </c>
      <c r="O71" s="201">
        <v>48.71</v>
      </c>
      <c r="P71" s="201">
        <v>66.760000000000005</v>
      </c>
      <c r="Q71" s="201">
        <v>2.68</v>
      </c>
      <c r="R71" s="201">
        <v>10.41</v>
      </c>
      <c r="S71" s="201">
        <v>6.48</v>
      </c>
      <c r="T71" s="201">
        <v>0</v>
      </c>
      <c r="U71" s="201">
        <v>320.04000000000002</v>
      </c>
      <c r="V71" s="201">
        <v>5.0999999999999996</v>
      </c>
      <c r="W71" s="201">
        <v>11.4</v>
      </c>
      <c r="X71" s="201">
        <v>36.229999999999997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68.349999999999994</v>
      </c>
      <c r="AQ71" s="201">
        <v>22.15</v>
      </c>
      <c r="AR71" s="201">
        <v>20.87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125.71</v>
      </c>
      <c r="L72" s="201">
        <v>43.52</v>
      </c>
      <c r="M72" s="201">
        <v>0</v>
      </c>
      <c r="N72" s="201">
        <v>24.45</v>
      </c>
      <c r="O72" s="201">
        <v>48.71</v>
      </c>
      <c r="P72" s="201">
        <v>66.760000000000005</v>
      </c>
      <c r="Q72" s="201">
        <v>2.68</v>
      </c>
      <c r="R72" s="201">
        <v>10.41</v>
      </c>
      <c r="S72" s="201">
        <v>6.48</v>
      </c>
      <c r="T72" s="201">
        <v>0</v>
      </c>
      <c r="U72" s="201">
        <v>320.04000000000002</v>
      </c>
      <c r="V72" s="201">
        <v>5.0999999999999996</v>
      </c>
      <c r="W72" s="201">
        <v>11.4</v>
      </c>
      <c r="X72" s="201">
        <v>36.229999999999997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68.349999999999994</v>
      </c>
      <c r="AQ72" s="201">
        <v>22.15</v>
      </c>
      <c r="AR72" s="201">
        <v>15.38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125.71</v>
      </c>
      <c r="L73" s="201">
        <v>43.52</v>
      </c>
      <c r="M73" s="201">
        <v>0</v>
      </c>
      <c r="N73" s="201">
        <v>24.45</v>
      </c>
      <c r="O73" s="201">
        <v>48.71</v>
      </c>
      <c r="P73" s="201">
        <v>66.760000000000005</v>
      </c>
      <c r="Q73" s="201">
        <v>2.68</v>
      </c>
      <c r="R73" s="201">
        <v>10.41</v>
      </c>
      <c r="S73" s="201">
        <v>6.48</v>
      </c>
      <c r="T73" s="201">
        <v>0</v>
      </c>
      <c r="U73" s="201">
        <v>320.04000000000002</v>
      </c>
      <c r="V73" s="201">
        <v>5.0999999999999996</v>
      </c>
      <c r="W73" s="201">
        <v>11.4</v>
      </c>
      <c r="X73" s="201">
        <v>36.229999999999997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68.349999999999994</v>
      </c>
      <c r="AQ73" s="201">
        <v>22.15</v>
      </c>
      <c r="AR73" s="201">
        <v>8.5399999999999991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145.05000000000001</v>
      </c>
      <c r="L74" s="201">
        <v>43.52</v>
      </c>
      <c r="M74" s="201">
        <v>0</v>
      </c>
      <c r="N74" s="201">
        <v>24.45</v>
      </c>
      <c r="O74" s="201">
        <v>48.71</v>
      </c>
      <c r="P74" s="201">
        <v>66.760000000000005</v>
      </c>
      <c r="Q74" s="201">
        <v>2.68</v>
      </c>
      <c r="R74" s="201">
        <v>10.41</v>
      </c>
      <c r="S74" s="201">
        <v>6.48</v>
      </c>
      <c r="T74" s="201">
        <v>0</v>
      </c>
      <c r="U74" s="201">
        <v>320.04000000000002</v>
      </c>
      <c r="V74" s="201">
        <v>5.0999999999999996</v>
      </c>
      <c r="W74" s="201">
        <v>11.4</v>
      </c>
      <c r="X74" s="201">
        <v>36.229999999999997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68.349999999999994</v>
      </c>
      <c r="AQ74" s="201">
        <v>22.15</v>
      </c>
      <c r="AR74" s="201">
        <v>3.44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145.05000000000001</v>
      </c>
      <c r="L75" s="201">
        <v>43.51</v>
      </c>
      <c r="M75" s="201">
        <v>0</v>
      </c>
      <c r="N75" s="201">
        <v>24.45</v>
      </c>
      <c r="O75" s="201">
        <v>48.71</v>
      </c>
      <c r="P75" s="201">
        <v>66.760000000000005</v>
      </c>
      <c r="Q75" s="201">
        <v>2.68</v>
      </c>
      <c r="R75" s="201">
        <v>10.41</v>
      </c>
      <c r="S75" s="201">
        <v>6.48</v>
      </c>
      <c r="T75" s="201">
        <v>0</v>
      </c>
      <c r="U75" s="201">
        <v>320.04000000000002</v>
      </c>
      <c r="V75" s="201">
        <v>5.0999999999999996</v>
      </c>
      <c r="W75" s="201">
        <v>11.4</v>
      </c>
      <c r="X75" s="201">
        <v>36.229999999999997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68.349999999999994</v>
      </c>
      <c r="AQ75" s="201">
        <v>22.15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145.05000000000001</v>
      </c>
      <c r="L76" s="201">
        <v>43.52</v>
      </c>
      <c r="M76" s="201">
        <v>0</v>
      </c>
      <c r="N76" s="201">
        <v>24.45</v>
      </c>
      <c r="O76" s="201">
        <v>48.71</v>
      </c>
      <c r="P76" s="201">
        <v>66.760000000000005</v>
      </c>
      <c r="Q76" s="201">
        <v>2.68</v>
      </c>
      <c r="R76" s="201">
        <v>10.41</v>
      </c>
      <c r="S76" s="201">
        <v>6.48</v>
      </c>
      <c r="T76" s="201">
        <v>0</v>
      </c>
      <c r="U76" s="201">
        <v>320.04000000000002</v>
      </c>
      <c r="V76" s="201">
        <v>5.0999999999999996</v>
      </c>
      <c r="W76" s="201">
        <v>11.4</v>
      </c>
      <c r="X76" s="201">
        <v>36.229999999999997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47.6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68.349999999999994</v>
      </c>
      <c r="AQ76" s="201">
        <v>22.15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145.05000000000001</v>
      </c>
      <c r="L77" s="201">
        <v>43.52</v>
      </c>
      <c r="M77" s="201">
        <v>0</v>
      </c>
      <c r="N77" s="201">
        <v>24.45</v>
      </c>
      <c r="O77" s="201">
        <v>48.71</v>
      </c>
      <c r="P77" s="201">
        <v>66.760000000000005</v>
      </c>
      <c r="Q77" s="201">
        <v>2.68</v>
      </c>
      <c r="R77" s="201">
        <v>10.41</v>
      </c>
      <c r="S77" s="201">
        <v>6.48</v>
      </c>
      <c r="T77" s="201">
        <v>0</v>
      </c>
      <c r="U77" s="201">
        <v>320.04000000000002</v>
      </c>
      <c r="V77" s="201">
        <v>5.0999999999999996</v>
      </c>
      <c r="W77" s="201">
        <v>11.4</v>
      </c>
      <c r="X77" s="201">
        <v>36.229999999999997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47.6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68.349999999999994</v>
      </c>
      <c r="AQ77" s="201">
        <v>22.15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135.38</v>
      </c>
      <c r="L78" s="201">
        <v>43.52</v>
      </c>
      <c r="M78" s="201">
        <v>0</v>
      </c>
      <c r="N78" s="201">
        <v>24.45</v>
      </c>
      <c r="O78" s="201">
        <v>48.71</v>
      </c>
      <c r="P78" s="201">
        <v>66.760000000000005</v>
      </c>
      <c r="Q78" s="201">
        <v>2.68</v>
      </c>
      <c r="R78" s="201">
        <v>10.41</v>
      </c>
      <c r="S78" s="201">
        <v>6.48</v>
      </c>
      <c r="T78" s="201">
        <v>0</v>
      </c>
      <c r="U78" s="201">
        <v>320.04000000000002</v>
      </c>
      <c r="V78" s="201">
        <v>5.0999999999999996</v>
      </c>
      <c r="W78" s="201">
        <v>11.4</v>
      </c>
      <c r="X78" s="201">
        <v>36.229999999999997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68.349999999999994</v>
      </c>
      <c r="AQ78" s="201">
        <v>22.15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157.88999999999999</v>
      </c>
      <c r="L79" s="201">
        <v>43.52</v>
      </c>
      <c r="M79" s="201">
        <v>0</v>
      </c>
      <c r="N79" s="201">
        <v>24.45</v>
      </c>
      <c r="O79" s="201">
        <v>48.71</v>
      </c>
      <c r="P79" s="201">
        <v>66.760000000000005</v>
      </c>
      <c r="Q79" s="201">
        <v>2.68</v>
      </c>
      <c r="R79" s="201">
        <v>10.41</v>
      </c>
      <c r="S79" s="201">
        <v>6.48</v>
      </c>
      <c r="T79" s="201">
        <v>0</v>
      </c>
      <c r="U79" s="201">
        <v>320.04000000000002</v>
      </c>
      <c r="V79" s="201">
        <v>5.0999999999999996</v>
      </c>
      <c r="W79" s="201">
        <v>11.4</v>
      </c>
      <c r="X79" s="201">
        <v>36.229999999999997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68.349999999999994</v>
      </c>
      <c r="AQ79" s="201">
        <v>22.15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157.88999999999999</v>
      </c>
      <c r="L80" s="201">
        <v>43.52</v>
      </c>
      <c r="M80" s="201">
        <v>0</v>
      </c>
      <c r="N80" s="201">
        <v>24.45</v>
      </c>
      <c r="O80" s="201">
        <v>48.71</v>
      </c>
      <c r="P80" s="201">
        <v>66.760000000000005</v>
      </c>
      <c r="Q80" s="201">
        <v>2.68</v>
      </c>
      <c r="R80" s="201">
        <v>10.41</v>
      </c>
      <c r="S80" s="201">
        <v>6.48</v>
      </c>
      <c r="T80" s="201">
        <v>0</v>
      </c>
      <c r="U80" s="201">
        <v>320.04000000000002</v>
      </c>
      <c r="V80" s="201">
        <v>5.0999999999999996</v>
      </c>
      <c r="W80" s="201">
        <v>11.4</v>
      </c>
      <c r="X80" s="201">
        <v>36.229999999999997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68.349999999999994</v>
      </c>
      <c r="AQ80" s="201">
        <v>22.15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157.88999999999999</v>
      </c>
      <c r="L81" s="201">
        <v>43.52</v>
      </c>
      <c r="M81" s="201">
        <v>0</v>
      </c>
      <c r="N81" s="201">
        <v>24.45</v>
      </c>
      <c r="O81" s="201">
        <v>48.71</v>
      </c>
      <c r="P81" s="201">
        <v>66.760000000000005</v>
      </c>
      <c r="Q81" s="201">
        <v>2.68</v>
      </c>
      <c r="R81" s="201">
        <v>10.41</v>
      </c>
      <c r="S81" s="201">
        <v>6.48</v>
      </c>
      <c r="T81" s="201">
        <v>0</v>
      </c>
      <c r="U81" s="201">
        <v>320.04000000000002</v>
      </c>
      <c r="V81" s="201">
        <v>5.0999999999999996</v>
      </c>
      <c r="W81" s="201">
        <v>11.4</v>
      </c>
      <c r="X81" s="201">
        <v>36.229999999999997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68.349999999999994</v>
      </c>
      <c r="AQ81" s="201">
        <v>22.15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157.88999999999999</v>
      </c>
      <c r="L82" s="201">
        <v>43.52</v>
      </c>
      <c r="M82" s="201">
        <v>0</v>
      </c>
      <c r="N82" s="201">
        <v>24.45</v>
      </c>
      <c r="O82" s="201">
        <v>48.71</v>
      </c>
      <c r="P82" s="201">
        <v>66.760000000000005</v>
      </c>
      <c r="Q82" s="201">
        <v>2.68</v>
      </c>
      <c r="R82" s="201">
        <v>10.41</v>
      </c>
      <c r="S82" s="201">
        <v>6.48</v>
      </c>
      <c r="T82" s="201">
        <v>0</v>
      </c>
      <c r="U82" s="201">
        <v>320.04000000000002</v>
      </c>
      <c r="V82" s="201">
        <v>5.0999999999999996</v>
      </c>
      <c r="W82" s="201">
        <v>11.4</v>
      </c>
      <c r="X82" s="201">
        <v>36.229999999999997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68.349999999999994</v>
      </c>
      <c r="AQ82" s="201">
        <v>22.15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157.88999999999999</v>
      </c>
      <c r="L83" s="201">
        <v>43.52</v>
      </c>
      <c r="M83" s="201">
        <v>0</v>
      </c>
      <c r="N83" s="201">
        <v>24.45</v>
      </c>
      <c r="O83" s="201">
        <v>48.71</v>
      </c>
      <c r="P83" s="201">
        <v>66.760000000000005</v>
      </c>
      <c r="Q83" s="201">
        <v>2.68</v>
      </c>
      <c r="R83" s="201">
        <v>10.41</v>
      </c>
      <c r="S83" s="201">
        <v>6.48</v>
      </c>
      <c r="T83" s="201">
        <v>0</v>
      </c>
      <c r="U83" s="201">
        <v>320.04000000000002</v>
      </c>
      <c r="V83" s="201">
        <v>5.0999999999999996</v>
      </c>
      <c r="W83" s="201">
        <v>11.4</v>
      </c>
      <c r="X83" s="201">
        <v>36.229999999999997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68.349999999999994</v>
      </c>
      <c r="AQ83" s="201">
        <v>22.15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157.88999999999999</v>
      </c>
      <c r="L84" s="201">
        <v>43.52</v>
      </c>
      <c r="M84" s="201">
        <v>0</v>
      </c>
      <c r="N84" s="201">
        <v>24.45</v>
      </c>
      <c r="O84" s="201">
        <v>48.71</v>
      </c>
      <c r="P84" s="201">
        <v>66.760000000000005</v>
      </c>
      <c r="Q84" s="201">
        <v>2.68</v>
      </c>
      <c r="R84" s="201">
        <v>10.41</v>
      </c>
      <c r="S84" s="201">
        <v>6.48</v>
      </c>
      <c r="T84" s="201">
        <v>0</v>
      </c>
      <c r="U84" s="201">
        <v>320.04000000000002</v>
      </c>
      <c r="V84" s="201">
        <v>5.0999999999999996</v>
      </c>
      <c r="W84" s="201">
        <v>11.4</v>
      </c>
      <c r="X84" s="201">
        <v>36.229999999999997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68.349999999999994</v>
      </c>
      <c r="AQ84" s="201">
        <v>22.15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157.88999999999999</v>
      </c>
      <c r="L85" s="201">
        <v>43.52</v>
      </c>
      <c r="M85" s="201">
        <v>0</v>
      </c>
      <c r="N85" s="201">
        <v>24.45</v>
      </c>
      <c r="O85" s="201">
        <v>48.71</v>
      </c>
      <c r="P85" s="201">
        <v>66.760000000000005</v>
      </c>
      <c r="Q85" s="201">
        <v>2.68</v>
      </c>
      <c r="R85" s="201">
        <v>10.41</v>
      </c>
      <c r="S85" s="201">
        <v>6.48</v>
      </c>
      <c r="T85" s="201">
        <v>0</v>
      </c>
      <c r="U85" s="201">
        <v>320.04000000000002</v>
      </c>
      <c r="V85" s="201">
        <v>5.0999999999999996</v>
      </c>
      <c r="W85" s="201">
        <v>11.4</v>
      </c>
      <c r="X85" s="201">
        <v>36.229999999999997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68.349999999999994</v>
      </c>
      <c r="AQ85" s="201">
        <v>22.15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157.88999999999999</v>
      </c>
      <c r="L86" s="201">
        <v>43.51</v>
      </c>
      <c r="M86" s="201">
        <v>0</v>
      </c>
      <c r="N86" s="201">
        <v>24.45</v>
      </c>
      <c r="O86" s="201">
        <v>48.71</v>
      </c>
      <c r="P86" s="201">
        <v>66.760000000000005</v>
      </c>
      <c r="Q86" s="201">
        <v>2.68</v>
      </c>
      <c r="R86" s="201">
        <v>10.41</v>
      </c>
      <c r="S86" s="201">
        <v>6.48</v>
      </c>
      <c r="T86" s="201">
        <v>0</v>
      </c>
      <c r="U86" s="201">
        <v>320.04000000000002</v>
      </c>
      <c r="V86" s="201">
        <v>5.0999999999999996</v>
      </c>
      <c r="W86" s="201">
        <v>11.4</v>
      </c>
      <c r="X86" s="201">
        <v>36.229999999999997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68.349999999999994</v>
      </c>
      <c r="AQ86" s="201">
        <v>22.15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157.88999999999999</v>
      </c>
      <c r="L87" s="201">
        <v>43.52</v>
      </c>
      <c r="M87" s="201">
        <v>0</v>
      </c>
      <c r="N87" s="201">
        <v>24.45</v>
      </c>
      <c r="O87" s="201">
        <v>48.71</v>
      </c>
      <c r="P87" s="201">
        <v>66.760000000000005</v>
      </c>
      <c r="Q87" s="201">
        <v>2.68</v>
      </c>
      <c r="R87" s="201">
        <v>9.98</v>
      </c>
      <c r="S87" s="201">
        <v>6.48</v>
      </c>
      <c r="T87" s="201">
        <v>0</v>
      </c>
      <c r="U87" s="201">
        <v>320.04000000000002</v>
      </c>
      <c r="V87" s="201">
        <v>5.0999999999999996</v>
      </c>
      <c r="W87" s="201">
        <v>11.4</v>
      </c>
      <c r="X87" s="201">
        <v>36.229999999999997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68.349999999999994</v>
      </c>
      <c r="AQ87" s="201">
        <v>22.15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157.88999999999999</v>
      </c>
      <c r="L88" s="201">
        <v>43.52</v>
      </c>
      <c r="M88" s="201">
        <v>0</v>
      </c>
      <c r="N88" s="201">
        <v>24.45</v>
      </c>
      <c r="O88" s="201">
        <v>48.71</v>
      </c>
      <c r="P88" s="201">
        <v>66.760000000000005</v>
      </c>
      <c r="Q88" s="201">
        <v>2.68</v>
      </c>
      <c r="R88" s="201">
        <v>9.98</v>
      </c>
      <c r="S88" s="201">
        <v>6.48</v>
      </c>
      <c r="T88" s="201">
        <v>0</v>
      </c>
      <c r="U88" s="201">
        <v>320.04000000000002</v>
      </c>
      <c r="V88" s="201">
        <v>5.0999999999999996</v>
      </c>
      <c r="W88" s="201">
        <v>11.4</v>
      </c>
      <c r="X88" s="201">
        <v>36.229999999999997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68.349999999999994</v>
      </c>
      <c r="AQ88" s="201">
        <v>22.15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157.88999999999999</v>
      </c>
      <c r="L89" s="201">
        <v>43.52</v>
      </c>
      <c r="M89" s="201">
        <v>0</v>
      </c>
      <c r="N89" s="201">
        <v>24.45</v>
      </c>
      <c r="O89" s="201">
        <v>48.71</v>
      </c>
      <c r="P89" s="201">
        <v>66.760000000000005</v>
      </c>
      <c r="Q89" s="201">
        <v>2.68</v>
      </c>
      <c r="R89" s="201">
        <v>9.98</v>
      </c>
      <c r="S89" s="201">
        <v>6.48</v>
      </c>
      <c r="T89" s="201">
        <v>0</v>
      </c>
      <c r="U89" s="201">
        <v>320.04000000000002</v>
      </c>
      <c r="V89" s="201">
        <v>5.0999999999999996</v>
      </c>
      <c r="W89" s="201">
        <v>11.4</v>
      </c>
      <c r="X89" s="201">
        <v>36.229999999999997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68.349999999999994</v>
      </c>
      <c r="AQ89" s="201">
        <v>22.15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157.88999999999999</v>
      </c>
      <c r="L90" s="201">
        <v>43.52</v>
      </c>
      <c r="M90" s="201">
        <v>0</v>
      </c>
      <c r="N90" s="201">
        <v>24.45</v>
      </c>
      <c r="O90" s="201">
        <v>48.71</v>
      </c>
      <c r="P90" s="201">
        <v>66.760000000000005</v>
      </c>
      <c r="Q90" s="201">
        <v>2.68</v>
      </c>
      <c r="R90" s="201">
        <v>9.98</v>
      </c>
      <c r="S90" s="201">
        <v>6.48</v>
      </c>
      <c r="T90" s="201">
        <v>0</v>
      </c>
      <c r="U90" s="201">
        <v>320.04000000000002</v>
      </c>
      <c r="V90" s="201">
        <v>5.0999999999999996</v>
      </c>
      <c r="W90" s="201">
        <v>11.4</v>
      </c>
      <c r="X90" s="201">
        <v>36.229999999999997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68.349999999999994</v>
      </c>
      <c r="AQ90" s="201">
        <v>22.15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157.88999999999999</v>
      </c>
      <c r="L91" s="201">
        <v>43.52</v>
      </c>
      <c r="M91" s="201">
        <v>0</v>
      </c>
      <c r="N91" s="201">
        <v>24.45</v>
      </c>
      <c r="O91" s="201">
        <v>48.71</v>
      </c>
      <c r="P91" s="201">
        <v>66.760000000000005</v>
      </c>
      <c r="Q91" s="201">
        <v>2.68</v>
      </c>
      <c r="R91" s="201">
        <v>9.98</v>
      </c>
      <c r="S91" s="201">
        <v>6.48</v>
      </c>
      <c r="T91" s="201">
        <v>0</v>
      </c>
      <c r="U91" s="201">
        <v>320.04000000000002</v>
      </c>
      <c r="V91" s="201">
        <v>5.0999999999999996</v>
      </c>
      <c r="W91" s="201">
        <v>11.4</v>
      </c>
      <c r="X91" s="201">
        <v>36.229999999999997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68.349999999999994</v>
      </c>
      <c r="AQ91" s="201">
        <v>22.15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157.88999999999999</v>
      </c>
      <c r="L92" s="201">
        <v>43.52</v>
      </c>
      <c r="M92" s="201">
        <v>0</v>
      </c>
      <c r="N92" s="201">
        <v>24.45</v>
      </c>
      <c r="O92" s="201">
        <v>48.71</v>
      </c>
      <c r="P92" s="201">
        <v>66.760000000000005</v>
      </c>
      <c r="Q92" s="201">
        <v>2.68</v>
      </c>
      <c r="R92" s="201">
        <v>9.98</v>
      </c>
      <c r="S92" s="201">
        <v>6.48</v>
      </c>
      <c r="T92" s="201">
        <v>0</v>
      </c>
      <c r="U92" s="201">
        <v>320.04000000000002</v>
      </c>
      <c r="V92" s="201">
        <v>5.0999999999999996</v>
      </c>
      <c r="W92" s="201">
        <v>11.4</v>
      </c>
      <c r="X92" s="201">
        <v>36.229999999999997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68.349999999999994</v>
      </c>
      <c r="AQ92" s="201">
        <v>22.15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157.88999999999999</v>
      </c>
      <c r="L93" s="201">
        <v>43.52</v>
      </c>
      <c r="M93" s="201">
        <v>0</v>
      </c>
      <c r="N93" s="201">
        <v>24.45</v>
      </c>
      <c r="O93" s="201">
        <v>48.71</v>
      </c>
      <c r="P93" s="201">
        <v>66.760000000000005</v>
      </c>
      <c r="Q93" s="201">
        <v>2.68</v>
      </c>
      <c r="R93" s="201">
        <v>9.98</v>
      </c>
      <c r="S93" s="201">
        <v>6.48</v>
      </c>
      <c r="T93" s="201">
        <v>0</v>
      </c>
      <c r="U93" s="201">
        <v>320.04000000000002</v>
      </c>
      <c r="V93" s="201">
        <v>5.0999999999999996</v>
      </c>
      <c r="W93" s="201">
        <v>11.4</v>
      </c>
      <c r="X93" s="201">
        <v>36.229999999999997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68.349999999999994</v>
      </c>
      <c r="AQ93" s="201">
        <v>22.15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157.88999999999999</v>
      </c>
      <c r="L94" s="201">
        <v>43.52</v>
      </c>
      <c r="M94" s="201">
        <v>0</v>
      </c>
      <c r="N94" s="201">
        <v>24.45</v>
      </c>
      <c r="O94" s="201">
        <v>48.71</v>
      </c>
      <c r="P94" s="201">
        <v>66.760000000000005</v>
      </c>
      <c r="Q94" s="201">
        <v>2.68</v>
      </c>
      <c r="R94" s="201">
        <v>9.98</v>
      </c>
      <c r="S94" s="201">
        <v>6.48</v>
      </c>
      <c r="T94" s="201">
        <v>0</v>
      </c>
      <c r="U94" s="201">
        <v>320.04000000000002</v>
      </c>
      <c r="V94" s="201">
        <v>5.0999999999999996</v>
      </c>
      <c r="W94" s="201">
        <v>11.4</v>
      </c>
      <c r="X94" s="201">
        <v>36.229999999999997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68.349999999999994</v>
      </c>
      <c r="AQ94" s="201">
        <v>22.15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157.88999999999999</v>
      </c>
      <c r="L95" s="201">
        <v>43.52</v>
      </c>
      <c r="M95" s="201">
        <v>0</v>
      </c>
      <c r="N95" s="201">
        <v>24.45</v>
      </c>
      <c r="O95" s="201">
        <v>48.71</v>
      </c>
      <c r="P95" s="201">
        <v>66.760000000000005</v>
      </c>
      <c r="Q95" s="201">
        <v>2.68</v>
      </c>
      <c r="R95" s="201">
        <v>9.98</v>
      </c>
      <c r="S95" s="201">
        <v>6.48</v>
      </c>
      <c r="T95" s="201">
        <v>0</v>
      </c>
      <c r="U95" s="201">
        <v>320.04000000000002</v>
      </c>
      <c r="V95" s="201">
        <v>5.0999999999999996</v>
      </c>
      <c r="W95" s="201">
        <v>11.4</v>
      </c>
      <c r="X95" s="201">
        <v>36.229999999999997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68.349999999999994</v>
      </c>
      <c r="AQ95" s="201">
        <v>22.15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157.88999999999999</v>
      </c>
      <c r="L96" s="201">
        <v>43.52</v>
      </c>
      <c r="M96" s="201">
        <v>0</v>
      </c>
      <c r="N96" s="201">
        <v>24.45</v>
      </c>
      <c r="O96" s="201">
        <v>48.71</v>
      </c>
      <c r="P96" s="201">
        <v>66.760000000000005</v>
      </c>
      <c r="Q96" s="201">
        <v>2.68</v>
      </c>
      <c r="R96" s="201">
        <v>9.98</v>
      </c>
      <c r="S96" s="201">
        <v>6.48</v>
      </c>
      <c r="T96" s="201">
        <v>0</v>
      </c>
      <c r="U96" s="201">
        <v>320.04000000000002</v>
      </c>
      <c r="V96" s="201">
        <v>5.0999999999999996</v>
      </c>
      <c r="W96" s="201">
        <v>11.4</v>
      </c>
      <c r="X96" s="201">
        <v>36.229999999999997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68.349999999999994</v>
      </c>
      <c r="AQ96" s="201">
        <v>22.15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157.88999999999999</v>
      </c>
      <c r="L97" s="201">
        <v>43.52</v>
      </c>
      <c r="M97" s="201">
        <v>0</v>
      </c>
      <c r="N97" s="201">
        <v>24.45</v>
      </c>
      <c r="O97" s="201">
        <v>48.71</v>
      </c>
      <c r="P97" s="201">
        <v>66.760000000000005</v>
      </c>
      <c r="Q97" s="201">
        <v>2.68</v>
      </c>
      <c r="R97" s="201">
        <v>9.98</v>
      </c>
      <c r="S97" s="201">
        <v>6.48</v>
      </c>
      <c r="T97" s="201">
        <v>0</v>
      </c>
      <c r="U97" s="201">
        <v>320.04000000000002</v>
      </c>
      <c r="V97" s="201">
        <v>5.0999999999999996</v>
      </c>
      <c r="W97" s="201">
        <v>11.4</v>
      </c>
      <c r="X97" s="201">
        <v>36.229999999999997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68.349999999999994</v>
      </c>
      <c r="AQ97" s="201">
        <v>22.15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157.88999999999999</v>
      </c>
      <c r="L98" s="201">
        <v>43.52</v>
      </c>
      <c r="M98" s="201">
        <v>0</v>
      </c>
      <c r="N98" s="201">
        <v>24.45</v>
      </c>
      <c r="O98" s="201">
        <v>48.71</v>
      </c>
      <c r="P98" s="201">
        <v>66.760000000000005</v>
      </c>
      <c r="Q98" s="201">
        <v>2.68</v>
      </c>
      <c r="R98" s="201">
        <v>9.98</v>
      </c>
      <c r="S98" s="201">
        <v>6.48</v>
      </c>
      <c r="T98" s="201">
        <v>0</v>
      </c>
      <c r="U98" s="201">
        <v>320.04000000000002</v>
      </c>
      <c r="V98" s="201">
        <v>5.0999999999999996</v>
      </c>
      <c r="W98" s="201">
        <v>11.4</v>
      </c>
      <c r="X98" s="201">
        <v>36.229999999999997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68.349999999999994</v>
      </c>
      <c r="AQ98" s="201">
        <v>22.15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2.5474549999999989</v>
      </c>
      <c r="L99">
        <f t="shared" si="0"/>
        <v>0.70309500000000025</v>
      </c>
      <c r="M99">
        <f t="shared" si="0"/>
        <v>0</v>
      </c>
      <c r="N99">
        <f t="shared" si="0"/>
        <v>0.5868000000000001</v>
      </c>
      <c r="O99">
        <f t="shared" si="0"/>
        <v>1.1690400000000007</v>
      </c>
      <c r="P99">
        <f t="shared" si="0"/>
        <v>1.6022400000000034</v>
      </c>
      <c r="Q99">
        <f t="shared" si="0"/>
        <v>4.7247500000000081E-2</v>
      </c>
      <c r="R99">
        <f t="shared" si="0"/>
        <v>0.17927000000000012</v>
      </c>
      <c r="S99">
        <f t="shared" si="0"/>
        <v>0.11173750000000018</v>
      </c>
      <c r="T99">
        <f t="shared" si="0"/>
        <v>0</v>
      </c>
      <c r="U99">
        <f t="shared" si="0"/>
        <v>7.6809600000000158</v>
      </c>
      <c r="V99">
        <f t="shared" si="0"/>
        <v>0.10472500000000012</v>
      </c>
      <c r="W99">
        <f t="shared" si="0"/>
        <v>0.27032749999999978</v>
      </c>
      <c r="X99">
        <f t="shared" si="0"/>
        <v>0.86952000000000029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1.1096550000000001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1.6232125000000026</v>
      </c>
      <c r="AQ99">
        <f t="shared" si="0"/>
        <v>0.36546250000000052</v>
      </c>
      <c r="AR99">
        <f t="shared" si="0"/>
        <v>0.25907750000000024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4.95</v>
      </c>
      <c r="L3" s="201">
        <v>251.42</v>
      </c>
      <c r="M3" s="201">
        <v>27.3</v>
      </c>
      <c r="N3" s="201">
        <v>29.53</v>
      </c>
      <c r="O3" s="201">
        <v>0</v>
      </c>
      <c r="P3" s="201">
        <v>41.33</v>
      </c>
      <c r="Q3" s="201">
        <v>1.79</v>
      </c>
      <c r="R3" s="201">
        <v>6.92</v>
      </c>
      <c r="S3" s="201">
        <v>4.3099999999999996</v>
      </c>
      <c r="T3" s="201">
        <v>0</v>
      </c>
      <c r="U3" s="201">
        <v>24.85</v>
      </c>
      <c r="V3" s="201">
        <v>3.38</v>
      </c>
      <c r="W3" s="201">
        <v>13.77</v>
      </c>
      <c r="X3" s="201">
        <v>43.77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57.52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19.34</v>
      </c>
      <c r="AQ3" s="201">
        <v>7.74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4.95</v>
      </c>
      <c r="L4" s="201">
        <v>205.97</v>
      </c>
      <c r="M4" s="201">
        <v>27.3</v>
      </c>
      <c r="N4" s="201">
        <v>29.53</v>
      </c>
      <c r="O4" s="201">
        <v>0</v>
      </c>
      <c r="P4" s="201">
        <v>41.33</v>
      </c>
      <c r="Q4" s="201">
        <v>1.79</v>
      </c>
      <c r="R4" s="201">
        <v>6.92</v>
      </c>
      <c r="S4" s="201">
        <v>4.3099999999999996</v>
      </c>
      <c r="T4" s="201">
        <v>0</v>
      </c>
      <c r="U4" s="201">
        <v>24.85</v>
      </c>
      <c r="V4" s="201">
        <v>3.38</v>
      </c>
      <c r="W4" s="201">
        <v>13.77</v>
      </c>
      <c r="X4" s="201">
        <v>43.77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57.52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38.68</v>
      </c>
      <c r="AQ4" s="201">
        <v>7.74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4.95</v>
      </c>
      <c r="L5" s="201">
        <v>205.97</v>
      </c>
      <c r="M5" s="201">
        <v>27.3</v>
      </c>
      <c r="N5" s="201">
        <v>29.53</v>
      </c>
      <c r="O5" s="201">
        <v>0</v>
      </c>
      <c r="P5" s="201">
        <v>41.33</v>
      </c>
      <c r="Q5" s="201">
        <v>1.79</v>
      </c>
      <c r="R5" s="201">
        <v>6.92</v>
      </c>
      <c r="S5" s="201">
        <v>4.3099999999999996</v>
      </c>
      <c r="T5" s="201">
        <v>0</v>
      </c>
      <c r="U5" s="201">
        <v>24.85</v>
      </c>
      <c r="V5" s="201">
        <v>3.38</v>
      </c>
      <c r="W5" s="201">
        <v>13.77</v>
      </c>
      <c r="X5" s="201">
        <v>43.77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57.52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29.01</v>
      </c>
      <c r="AQ5" s="201">
        <v>7.74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4.95</v>
      </c>
      <c r="L6" s="201">
        <v>205.97</v>
      </c>
      <c r="M6" s="201">
        <v>27.3</v>
      </c>
      <c r="N6" s="201">
        <v>29.53</v>
      </c>
      <c r="O6" s="201">
        <v>0</v>
      </c>
      <c r="P6" s="201">
        <v>41.33</v>
      </c>
      <c r="Q6" s="201">
        <v>1.79</v>
      </c>
      <c r="R6" s="201">
        <v>6.92</v>
      </c>
      <c r="S6" s="201">
        <v>4.3099999999999996</v>
      </c>
      <c r="T6" s="201">
        <v>0</v>
      </c>
      <c r="U6" s="201">
        <v>24.85</v>
      </c>
      <c r="V6" s="201">
        <v>3.38</v>
      </c>
      <c r="W6" s="201">
        <v>13.77</v>
      </c>
      <c r="X6" s="201">
        <v>43.77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57.52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29.01</v>
      </c>
      <c r="AQ6" s="201">
        <v>7.74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4.95</v>
      </c>
      <c r="L7" s="201">
        <v>205.97</v>
      </c>
      <c r="M7" s="201">
        <v>27.3</v>
      </c>
      <c r="N7" s="201">
        <v>29.53</v>
      </c>
      <c r="O7" s="201">
        <v>0</v>
      </c>
      <c r="P7" s="201">
        <v>41.33</v>
      </c>
      <c r="Q7" s="201">
        <v>1.79</v>
      </c>
      <c r="R7" s="201">
        <v>6.92</v>
      </c>
      <c r="S7" s="201">
        <v>4.3099999999999996</v>
      </c>
      <c r="T7" s="201">
        <v>0</v>
      </c>
      <c r="U7" s="201">
        <v>24.85</v>
      </c>
      <c r="V7" s="201">
        <v>3.38</v>
      </c>
      <c r="W7" s="201">
        <v>12.78</v>
      </c>
      <c r="X7" s="201">
        <v>43.77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57.52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29.01</v>
      </c>
      <c r="AQ7" s="201">
        <v>7.74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4.95</v>
      </c>
      <c r="L8" s="201">
        <v>205.97</v>
      </c>
      <c r="M8" s="201">
        <v>27.3</v>
      </c>
      <c r="N8" s="201">
        <v>29.53</v>
      </c>
      <c r="O8" s="201">
        <v>0</v>
      </c>
      <c r="P8" s="201">
        <v>41.33</v>
      </c>
      <c r="Q8" s="201">
        <v>1.79</v>
      </c>
      <c r="R8" s="201">
        <v>6.92</v>
      </c>
      <c r="S8" s="201">
        <v>4.3099999999999996</v>
      </c>
      <c r="T8" s="201">
        <v>0</v>
      </c>
      <c r="U8" s="201">
        <v>24.85</v>
      </c>
      <c r="V8" s="201">
        <v>3.38</v>
      </c>
      <c r="W8" s="201">
        <v>12.78</v>
      </c>
      <c r="X8" s="201">
        <v>43.77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57.52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29.01</v>
      </c>
      <c r="AQ8" s="201">
        <v>7.74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4.95</v>
      </c>
      <c r="L9" s="201">
        <v>205.97</v>
      </c>
      <c r="M9" s="201">
        <v>27.3</v>
      </c>
      <c r="N9" s="201">
        <v>29.53</v>
      </c>
      <c r="O9" s="201">
        <v>0</v>
      </c>
      <c r="P9" s="201">
        <v>41.33</v>
      </c>
      <c r="Q9" s="201">
        <v>1.79</v>
      </c>
      <c r="R9" s="201">
        <v>6.92</v>
      </c>
      <c r="S9" s="201">
        <v>4.3099999999999996</v>
      </c>
      <c r="T9" s="201">
        <v>0</v>
      </c>
      <c r="U9" s="201">
        <v>24.85</v>
      </c>
      <c r="V9" s="201">
        <v>3.38</v>
      </c>
      <c r="W9" s="201">
        <v>12.78</v>
      </c>
      <c r="X9" s="201">
        <v>43.77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57.52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29.01</v>
      </c>
      <c r="AQ9" s="201">
        <v>7.74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4.95</v>
      </c>
      <c r="L10" s="201">
        <v>205.97</v>
      </c>
      <c r="M10" s="201">
        <v>27.3</v>
      </c>
      <c r="N10" s="201">
        <v>29.53</v>
      </c>
      <c r="O10" s="201">
        <v>0</v>
      </c>
      <c r="P10" s="201">
        <v>41.33</v>
      </c>
      <c r="Q10" s="201">
        <v>1.79</v>
      </c>
      <c r="R10" s="201">
        <v>6.92</v>
      </c>
      <c r="S10" s="201">
        <v>4.3099999999999996</v>
      </c>
      <c r="T10" s="201">
        <v>0</v>
      </c>
      <c r="U10" s="201">
        <v>24.85</v>
      </c>
      <c r="V10" s="201">
        <v>3.39</v>
      </c>
      <c r="W10" s="201">
        <v>12.78</v>
      </c>
      <c r="X10" s="201">
        <v>43.77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57.52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29.01</v>
      </c>
      <c r="AQ10" s="201">
        <v>7.74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4.95</v>
      </c>
      <c r="L11" s="201">
        <v>205.97</v>
      </c>
      <c r="M11" s="201">
        <v>27.3</v>
      </c>
      <c r="N11" s="201">
        <v>29.53</v>
      </c>
      <c r="O11" s="201">
        <v>0</v>
      </c>
      <c r="P11" s="201">
        <v>41.33</v>
      </c>
      <c r="Q11" s="201">
        <v>1.79</v>
      </c>
      <c r="R11" s="201">
        <v>6.92</v>
      </c>
      <c r="S11" s="201">
        <v>4.3099999999999996</v>
      </c>
      <c r="T11" s="201">
        <v>0</v>
      </c>
      <c r="U11" s="201">
        <v>24.85</v>
      </c>
      <c r="V11" s="201">
        <v>3.39</v>
      </c>
      <c r="W11" s="201">
        <v>12.78</v>
      </c>
      <c r="X11" s="201">
        <v>43.77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57.52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29.01</v>
      </c>
      <c r="AQ11" s="201">
        <v>7.74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4.95</v>
      </c>
      <c r="L12" s="201">
        <v>205.97</v>
      </c>
      <c r="M12" s="201">
        <v>27.3</v>
      </c>
      <c r="N12" s="201">
        <v>29.53</v>
      </c>
      <c r="O12" s="201">
        <v>0</v>
      </c>
      <c r="P12" s="201">
        <v>41.33</v>
      </c>
      <c r="Q12" s="201">
        <v>1.79</v>
      </c>
      <c r="R12" s="201">
        <v>6.92</v>
      </c>
      <c r="S12" s="201">
        <v>4.3099999999999996</v>
      </c>
      <c r="T12" s="201">
        <v>0</v>
      </c>
      <c r="U12" s="201">
        <v>24.85</v>
      </c>
      <c r="V12" s="201">
        <v>3.39</v>
      </c>
      <c r="W12" s="201">
        <v>12.78</v>
      </c>
      <c r="X12" s="201">
        <v>43.77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57.52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29.01</v>
      </c>
      <c r="AQ12" s="201">
        <v>7.74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4.95</v>
      </c>
      <c r="L13" s="201">
        <v>205.97</v>
      </c>
      <c r="M13" s="201">
        <v>27.3</v>
      </c>
      <c r="N13" s="201">
        <v>29.53</v>
      </c>
      <c r="O13" s="201">
        <v>0</v>
      </c>
      <c r="P13" s="201">
        <v>41.33</v>
      </c>
      <c r="Q13" s="201">
        <v>1.79</v>
      </c>
      <c r="R13" s="201">
        <v>6.92</v>
      </c>
      <c r="S13" s="201">
        <v>4.3099999999999996</v>
      </c>
      <c r="T13" s="201">
        <v>0</v>
      </c>
      <c r="U13" s="201">
        <v>24.85</v>
      </c>
      <c r="V13" s="201">
        <v>3.39</v>
      </c>
      <c r="W13" s="201">
        <v>12.78</v>
      </c>
      <c r="X13" s="201">
        <v>43.77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57.52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29.01</v>
      </c>
      <c r="AQ13" s="201">
        <v>7.74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4.95</v>
      </c>
      <c r="L14" s="201">
        <v>205.97</v>
      </c>
      <c r="M14" s="201">
        <v>27.3</v>
      </c>
      <c r="N14" s="201">
        <v>29.53</v>
      </c>
      <c r="O14" s="201">
        <v>0</v>
      </c>
      <c r="P14" s="201">
        <v>41.33</v>
      </c>
      <c r="Q14" s="201">
        <v>1.79</v>
      </c>
      <c r="R14" s="201">
        <v>6.92</v>
      </c>
      <c r="S14" s="201">
        <v>4.3099999999999996</v>
      </c>
      <c r="T14" s="201">
        <v>0</v>
      </c>
      <c r="U14" s="201">
        <v>24.85</v>
      </c>
      <c r="V14" s="201">
        <v>3.39</v>
      </c>
      <c r="W14" s="201">
        <v>12.78</v>
      </c>
      <c r="X14" s="201">
        <v>43.77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29.01</v>
      </c>
      <c r="AQ14" s="201">
        <v>7.74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4.95</v>
      </c>
      <c r="L15" s="201">
        <v>205.97</v>
      </c>
      <c r="M15" s="201">
        <v>24.33</v>
      </c>
      <c r="N15" s="201">
        <v>29.53</v>
      </c>
      <c r="O15" s="201">
        <v>0</v>
      </c>
      <c r="P15" s="201">
        <v>41.33</v>
      </c>
      <c r="Q15" s="201">
        <v>1.79</v>
      </c>
      <c r="R15" s="201">
        <v>6.92</v>
      </c>
      <c r="S15" s="201">
        <v>4.3099999999999996</v>
      </c>
      <c r="T15" s="201">
        <v>0</v>
      </c>
      <c r="U15" s="201">
        <v>24.85</v>
      </c>
      <c r="V15" s="201">
        <v>3.39</v>
      </c>
      <c r="W15" s="201">
        <v>12.78</v>
      </c>
      <c r="X15" s="201">
        <v>43.77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29.01</v>
      </c>
      <c r="AQ15" s="201">
        <v>7.74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4.95</v>
      </c>
      <c r="L16" s="201">
        <v>205.97</v>
      </c>
      <c r="M16" s="201">
        <v>24.33</v>
      </c>
      <c r="N16" s="201">
        <v>29.53</v>
      </c>
      <c r="O16" s="201">
        <v>0</v>
      </c>
      <c r="P16" s="201">
        <v>41.33</v>
      </c>
      <c r="Q16" s="201">
        <v>1.79</v>
      </c>
      <c r="R16" s="201">
        <v>6.92</v>
      </c>
      <c r="S16" s="201">
        <v>4.3099999999999996</v>
      </c>
      <c r="T16" s="201">
        <v>0</v>
      </c>
      <c r="U16" s="201">
        <v>24.85</v>
      </c>
      <c r="V16" s="201">
        <v>3.39</v>
      </c>
      <c r="W16" s="201">
        <v>12.78</v>
      </c>
      <c r="X16" s="201">
        <v>43.77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29.01</v>
      </c>
      <c r="AQ16" s="201">
        <v>7.74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4.95</v>
      </c>
      <c r="L17" s="201">
        <v>205.97</v>
      </c>
      <c r="M17" s="201">
        <v>24.33</v>
      </c>
      <c r="N17" s="201">
        <v>29.53</v>
      </c>
      <c r="O17" s="201">
        <v>0</v>
      </c>
      <c r="P17" s="201">
        <v>41.33</v>
      </c>
      <c r="Q17" s="201">
        <v>1.79</v>
      </c>
      <c r="R17" s="201">
        <v>6.92</v>
      </c>
      <c r="S17" s="201">
        <v>4.3099999999999996</v>
      </c>
      <c r="T17" s="201">
        <v>0</v>
      </c>
      <c r="U17" s="201">
        <v>24.85</v>
      </c>
      <c r="V17" s="201">
        <v>3.39</v>
      </c>
      <c r="W17" s="201">
        <v>12.78</v>
      </c>
      <c r="X17" s="201">
        <v>43.77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29.01</v>
      </c>
      <c r="AQ17" s="201">
        <v>7.74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4.95</v>
      </c>
      <c r="L18" s="201">
        <v>205.97</v>
      </c>
      <c r="M18" s="201">
        <v>24.33</v>
      </c>
      <c r="N18" s="201">
        <v>29.53</v>
      </c>
      <c r="O18" s="201">
        <v>0</v>
      </c>
      <c r="P18" s="201">
        <v>41.33</v>
      </c>
      <c r="Q18" s="201">
        <v>1.79</v>
      </c>
      <c r="R18" s="201">
        <v>6.92</v>
      </c>
      <c r="S18" s="201">
        <v>4.3099999999999996</v>
      </c>
      <c r="T18" s="201">
        <v>0</v>
      </c>
      <c r="U18" s="201">
        <v>24.85</v>
      </c>
      <c r="V18" s="201">
        <v>3.39</v>
      </c>
      <c r="W18" s="201">
        <v>12.78</v>
      </c>
      <c r="X18" s="201">
        <v>43.77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29.01</v>
      </c>
      <c r="AQ18" s="201">
        <v>7.74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4.95</v>
      </c>
      <c r="L19" s="201">
        <v>205.97</v>
      </c>
      <c r="M19" s="201">
        <v>24.33</v>
      </c>
      <c r="N19" s="201">
        <v>29.53</v>
      </c>
      <c r="O19" s="201">
        <v>0</v>
      </c>
      <c r="P19" s="201">
        <v>41.33</v>
      </c>
      <c r="Q19" s="201">
        <v>1.79</v>
      </c>
      <c r="R19" s="201">
        <v>6.92</v>
      </c>
      <c r="S19" s="201">
        <v>4.3099999999999996</v>
      </c>
      <c r="T19" s="201">
        <v>0</v>
      </c>
      <c r="U19" s="201">
        <v>24.85</v>
      </c>
      <c r="V19" s="201">
        <v>3.39</v>
      </c>
      <c r="W19" s="201">
        <v>12.78</v>
      </c>
      <c r="X19" s="201">
        <v>43.77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29.01</v>
      </c>
      <c r="AQ19" s="201">
        <v>7.74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4.95</v>
      </c>
      <c r="L20" s="201">
        <v>205.97</v>
      </c>
      <c r="M20" s="201">
        <v>24.33</v>
      </c>
      <c r="N20" s="201">
        <v>29.53</v>
      </c>
      <c r="O20" s="201">
        <v>0</v>
      </c>
      <c r="P20" s="201">
        <v>41.33</v>
      </c>
      <c r="Q20" s="201">
        <v>1.79</v>
      </c>
      <c r="R20" s="201">
        <v>6.92</v>
      </c>
      <c r="S20" s="201">
        <v>4.3099999999999996</v>
      </c>
      <c r="T20" s="201">
        <v>0</v>
      </c>
      <c r="U20" s="201">
        <v>24.85</v>
      </c>
      <c r="V20" s="201">
        <v>3.39</v>
      </c>
      <c r="W20" s="201">
        <v>12.78</v>
      </c>
      <c r="X20" s="201">
        <v>43.77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29.01</v>
      </c>
      <c r="AQ20" s="201">
        <v>7.74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4.95</v>
      </c>
      <c r="L21" s="201">
        <v>205.97</v>
      </c>
      <c r="M21" s="201">
        <v>24.33</v>
      </c>
      <c r="N21" s="201">
        <v>29.53</v>
      </c>
      <c r="O21" s="201">
        <v>0</v>
      </c>
      <c r="P21" s="201">
        <v>41.33</v>
      </c>
      <c r="Q21" s="201">
        <v>1.79</v>
      </c>
      <c r="R21" s="201">
        <v>6.92</v>
      </c>
      <c r="S21" s="201">
        <v>4.3099999999999996</v>
      </c>
      <c r="T21" s="201">
        <v>0</v>
      </c>
      <c r="U21" s="201">
        <v>24.85</v>
      </c>
      <c r="V21" s="201">
        <v>3.39</v>
      </c>
      <c r="W21" s="201">
        <v>12.78</v>
      </c>
      <c r="X21" s="201">
        <v>43.77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57.52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29.01</v>
      </c>
      <c r="AQ21" s="201">
        <v>7.74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4.95</v>
      </c>
      <c r="L22" s="201">
        <v>205.97</v>
      </c>
      <c r="M22" s="201">
        <v>24.33</v>
      </c>
      <c r="N22" s="201">
        <v>29.53</v>
      </c>
      <c r="O22" s="201">
        <v>0</v>
      </c>
      <c r="P22" s="201">
        <v>41.33</v>
      </c>
      <c r="Q22" s="201">
        <v>1.79</v>
      </c>
      <c r="R22" s="201">
        <v>6.92</v>
      </c>
      <c r="S22" s="201">
        <v>4.3099999999999996</v>
      </c>
      <c r="T22" s="201">
        <v>0</v>
      </c>
      <c r="U22" s="201">
        <v>24.85</v>
      </c>
      <c r="V22" s="201">
        <v>3.39</v>
      </c>
      <c r="W22" s="201">
        <v>12.78</v>
      </c>
      <c r="X22" s="201">
        <v>43.77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57.52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29.01</v>
      </c>
      <c r="AQ22" s="201">
        <v>7.74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4.95</v>
      </c>
      <c r="L23" s="201">
        <v>205.97</v>
      </c>
      <c r="M23" s="201">
        <v>24.33</v>
      </c>
      <c r="N23" s="201">
        <v>29.53</v>
      </c>
      <c r="O23" s="201">
        <v>0</v>
      </c>
      <c r="P23" s="201">
        <v>41.33</v>
      </c>
      <c r="Q23" s="201">
        <v>1.79</v>
      </c>
      <c r="R23" s="201">
        <v>6.92</v>
      </c>
      <c r="S23" s="201">
        <v>4.3099999999999996</v>
      </c>
      <c r="T23" s="201">
        <v>0</v>
      </c>
      <c r="U23" s="201">
        <v>24.85</v>
      </c>
      <c r="V23" s="201">
        <v>4.66</v>
      </c>
      <c r="W23" s="201">
        <v>13.61</v>
      </c>
      <c r="X23" s="201">
        <v>43.77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57.52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28.18</v>
      </c>
      <c r="AQ23" s="201">
        <v>7.52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4.95</v>
      </c>
      <c r="L24" s="201">
        <v>205.97</v>
      </c>
      <c r="M24" s="201">
        <v>24.33</v>
      </c>
      <c r="N24" s="201">
        <v>29.53</v>
      </c>
      <c r="O24" s="201">
        <v>0</v>
      </c>
      <c r="P24" s="201">
        <v>41.33</v>
      </c>
      <c r="Q24" s="201">
        <v>1.79</v>
      </c>
      <c r="R24" s="201">
        <v>6.92</v>
      </c>
      <c r="S24" s="201">
        <v>4.3099999999999996</v>
      </c>
      <c r="T24" s="201">
        <v>0</v>
      </c>
      <c r="U24" s="201">
        <v>24.85</v>
      </c>
      <c r="V24" s="201">
        <v>5.34</v>
      </c>
      <c r="W24" s="201">
        <v>13.77</v>
      </c>
      <c r="X24" s="201">
        <v>43.77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57.52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28.18</v>
      </c>
      <c r="AQ24" s="201">
        <v>7.52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4.95</v>
      </c>
      <c r="L25" s="201">
        <v>205.97</v>
      </c>
      <c r="M25" s="201">
        <v>24.33</v>
      </c>
      <c r="N25" s="201">
        <v>29.53</v>
      </c>
      <c r="O25" s="201">
        <v>0</v>
      </c>
      <c r="P25" s="201">
        <v>41.33</v>
      </c>
      <c r="Q25" s="201">
        <v>1.79</v>
      </c>
      <c r="R25" s="201">
        <v>6.92</v>
      </c>
      <c r="S25" s="201">
        <v>4.3099999999999996</v>
      </c>
      <c r="T25" s="201">
        <v>0</v>
      </c>
      <c r="U25" s="201">
        <v>24.85</v>
      </c>
      <c r="V25" s="201">
        <v>6.15</v>
      </c>
      <c r="W25" s="201">
        <v>13.77</v>
      </c>
      <c r="X25" s="201">
        <v>43.77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57.52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29.01</v>
      </c>
      <c r="AQ25" s="201">
        <v>7.74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4.95</v>
      </c>
      <c r="L26" s="201">
        <v>205.97</v>
      </c>
      <c r="M26" s="201">
        <v>24.33</v>
      </c>
      <c r="N26" s="201">
        <v>29.53</v>
      </c>
      <c r="O26" s="201">
        <v>0</v>
      </c>
      <c r="P26" s="201">
        <v>41.33</v>
      </c>
      <c r="Q26" s="201">
        <v>1.79</v>
      </c>
      <c r="R26" s="201">
        <v>6.92</v>
      </c>
      <c r="S26" s="201">
        <v>4.3099999999999996</v>
      </c>
      <c r="T26" s="201">
        <v>0</v>
      </c>
      <c r="U26" s="201">
        <v>24.85</v>
      </c>
      <c r="V26" s="201">
        <v>6.15</v>
      </c>
      <c r="W26" s="201">
        <v>13.77</v>
      </c>
      <c r="X26" s="201">
        <v>43.77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57.52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38.68</v>
      </c>
      <c r="AQ26" s="201">
        <v>7.74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4.95</v>
      </c>
      <c r="L27" s="201">
        <v>205.97</v>
      </c>
      <c r="M27" s="201">
        <v>24.33</v>
      </c>
      <c r="N27" s="201">
        <v>29.53</v>
      </c>
      <c r="O27" s="201">
        <v>0</v>
      </c>
      <c r="P27" s="201">
        <v>41.33</v>
      </c>
      <c r="Q27" s="201">
        <v>1.79</v>
      </c>
      <c r="R27" s="201">
        <v>6.92</v>
      </c>
      <c r="S27" s="201">
        <v>4.3099999999999996</v>
      </c>
      <c r="T27" s="201">
        <v>0</v>
      </c>
      <c r="U27" s="201">
        <v>24.85</v>
      </c>
      <c r="V27" s="201">
        <v>6.15</v>
      </c>
      <c r="W27" s="201">
        <v>13.77</v>
      </c>
      <c r="X27" s="201">
        <v>43.77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55.09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75.13</v>
      </c>
      <c r="AQ27" s="201">
        <v>26.76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4.95</v>
      </c>
      <c r="L28" s="201">
        <v>205.97</v>
      </c>
      <c r="M28" s="201">
        <v>24.33</v>
      </c>
      <c r="N28" s="201">
        <v>29.53</v>
      </c>
      <c r="O28" s="201">
        <v>0</v>
      </c>
      <c r="P28" s="201">
        <v>41.33</v>
      </c>
      <c r="Q28" s="201">
        <v>3.24</v>
      </c>
      <c r="R28" s="201">
        <v>12.58</v>
      </c>
      <c r="S28" s="201">
        <v>7.83</v>
      </c>
      <c r="T28" s="201">
        <v>0</v>
      </c>
      <c r="U28" s="201">
        <v>24.85</v>
      </c>
      <c r="V28" s="201">
        <v>6.15</v>
      </c>
      <c r="W28" s="201">
        <v>13.77</v>
      </c>
      <c r="X28" s="201">
        <v>43.77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55.09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75.13</v>
      </c>
      <c r="AQ28" s="201">
        <v>26.76</v>
      </c>
      <c r="AR28" s="201">
        <v>0.96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4.95</v>
      </c>
      <c r="L29" s="201">
        <v>205.97</v>
      </c>
      <c r="M29" s="201">
        <v>24.33</v>
      </c>
      <c r="N29" s="201">
        <v>29.53</v>
      </c>
      <c r="O29" s="201">
        <v>0</v>
      </c>
      <c r="P29" s="201">
        <v>41.33</v>
      </c>
      <c r="Q29" s="201">
        <v>3.24</v>
      </c>
      <c r="R29" s="201">
        <v>12.58</v>
      </c>
      <c r="S29" s="201">
        <v>7.83</v>
      </c>
      <c r="T29" s="201">
        <v>0</v>
      </c>
      <c r="U29" s="201">
        <v>24.85</v>
      </c>
      <c r="V29" s="201">
        <v>6.15</v>
      </c>
      <c r="W29" s="201">
        <v>13.77</v>
      </c>
      <c r="X29" s="201">
        <v>43.77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55.09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75.13</v>
      </c>
      <c r="AQ29" s="201">
        <v>26.76</v>
      </c>
      <c r="AR29" s="201">
        <v>5.26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4.95</v>
      </c>
      <c r="L30" s="201">
        <v>205.97</v>
      </c>
      <c r="M30" s="201">
        <v>24.33</v>
      </c>
      <c r="N30" s="201">
        <v>29.53</v>
      </c>
      <c r="O30" s="201">
        <v>0</v>
      </c>
      <c r="P30" s="201">
        <v>41.33</v>
      </c>
      <c r="Q30" s="201">
        <v>3.24</v>
      </c>
      <c r="R30" s="201">
        <v>12.58</v>
      </c>
      <c r="S30" s="201">
        <v>7.83</v>
      </c>
      <c r="T30" s="201">
        <v>0</v>
      </c>
      <c r="U30" s="201">
        <v>24.85</v>
      </c>
      <c r="V30" s="201">
        <v>6.15</v>
      </c>
      <c r="W30" s="201">
        <v>13.77</v>
      </c>
      <c r="X30" s="201">
        <v>43.77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55.09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75.13</v>
      </c>
      <c r="AQ30" s="201">
        <v>26.76</v>
      </c>
      <c r="AR30" s="201">
        <v>10.23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4.95</v>
      </c>
      <c r="L31" s="201">
        <v>205.97</v>
      </c>
      <c r="M31" s="201">
        <v>24.33</v>
      </c>
      <c r="N31" s="201">
        <v>29.53</v>
      </c>
      <c r="O31" s="201">
        <v>0</v>
      </c>
      <c r="P31" s="201">
        <v>41.33</v>
      </c>
      <c r="Q31" s="201">
        <v>3.24</v>
      </c>
      <c r="R31" s="201">
        <v>12.58</v>
      </c>
      <c r="S31" s="201">
        <v>7.83</v>
      </c>
      <c r="T31" s="201">
        <v>0</v>
      </c>
      <c r="U31" s="201">
        <v>24.85</v>
      </c>
      <c r="V31" s="201">
        <v>6.15</v>
      </c>
      <c r="W31" s="201">
        <v>13.77</v>
      </c>
      <c r="X31" s="201">
        <v>43.77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55.09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75.13</v>
      </c>
      <c r="AQ31" s="201">
        <v>26.76</v>
      </c>
      <c r="AR31" s="201">
        <v>16.2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4.95</v>
      </c>
      <c r="L32" s="201">
        <v>205.97</v>
      </c>
      <c r="M32" s="201">
        <v>24.33</v>
      </c>
      <c r="N32" s="201">
        <v>29.53</v>
      </c>
      <c r="O32" s="201">
        <v>0</v>
      </c>
      <c r="P32" s="201">
        <v>41.33</v>
      </c>
      <c r="Q32" s="201">
        <v>3.24</v>
      </c>
      <c r="R32" s="201">
        <v>12.58</v>
      </c>
      <c r="S32" s="201">
        <v>7.83</v>
      </c>
      <c r="T32" s="201">
        <v>0</v>
      </c>
      <c r="U32" s="201">
        <v>24.85</v>
      </c>
      <c r="V32" s="201">
        <v>6.15</v>
      </c>
      <c r="W32" s="201">
        <v>13.77</v>
      </c>
      <c r="X32" s="201">
        <v>43.77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55.09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75.13</v>
      </c>
      <c r="AQ32" s="201">
        <v>26.76</v>
      </c>
      <c r="AR32" s="201">
        <v>22.2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4.95</v>
      </c>
      <c r="L33" s="201">
        <v>205.97</v>
      </c>
      <c r="M33" s="201">
        <v>24.33</v>
      </c>
      <c r="N33" s="201">
        <v>29.53</v>
      </c>
      <c r="O33" s="201">
        <v>0</v>
      </c>
      <c r="P33" s="201">
        <v>41.33</v>
      </c>
      <c r="Q33" s="201">
        <v>3.24</v>
      </c>
      <c r="R33" s="201">
        <v>12.58</v>
      </c>
      <c r="S33" s="201">
        <v>7.83</v>
      </c>
      <c r="T33" s="201">
        <v>0</v>
      </c>
      <c r="U33" s="201">
        <v>24.85</v>
      </c>
      <c r="V33" s="201">
        <v>6.15</v>
      </c>
      <c r="W33" s="201">
        <v>13.77</v>
      </c>
      <c r="X33" s="201">
        <v>43.77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55.09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75.13</v>
      </c>
      <c r="AQ33" s="201">
        <v>26.76</v>
      </c>
      <c r="AR33" s="201">
        <v>23.2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4.95</v>
      </c>
      <c r="L34" s="201">
        <v>205.97</v>
      </c>
      <c r="M34" s="201">
        <v>24.33</v>
      </c>
      <c r="N34" s="201">
        <v>29.53</v>
      </c>
      <c r="O34" s="201">
        <v>0</v>
      </c>
      <c r="P34" s="201">
        <v>41.33</v>
      </c>
      <c r="Q34" s="201">
        <v>3.24</v>
      </c>
      <c r="R34" s="201">
        <v>12.58</v>
      </c>
      <c r="S34" s="201">
        <v>7.83</v>
      </c>
      <c r="T34" s="201">
        <v>0</v>
      </c>
      <c r="U34" s="201">
        <v>24.85</v>
      </c>
      <c r="V34" s="201">
        <v>6.15</v>
      </c>
      <c r="W34" s="201">
        <v>13.77</v>
      </c>
      <c r="X34" s="201">
        <v>43.77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55.09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75.13</v>
      </c>
      <c r="AQ34" s="201">
        <v>26.76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4.95</v>
      </c>
      <c r="L35" s="201">
        <v>205.97</v>
      </c>
      <c r="M35" s="201">
        <v>24.33</v>
      </c>
      <c r="N35" s="201">
        <v>29.53</v>
      </c>
      <c r="O35" s="201">
        <v>0</v>
      </c>
      <c r="P35" s="201">
        <v>41.33</v>
      </c>
      <c r="Q35" s="201">
        <v>3.24</v>
      </c>
      <c r="R35" s="201">
        <v>12.58</v>
      </c>
      <c r="S35" s="201">
        <v>7.83</v>
      </c>
      <c r="T35" s="201">
        <v>0</v>
      </c>
      <c r="U35" s="201">
        <v>24.85</v>
      </c>
      <c r="V35" s="201">
        <v>6.15</v>
      </c>
      <c r="W35" s="201">
        <v>13.77</v>
      </c>
      <c r="X35" s="201">
        <v>43.77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55.09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75.13</v>
      </c>
      <c r="AQ35" s="201">
        <v>26.76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4.95</v>
      </c>
      <c r="L36" s="201">
        <v>205.97</v>
      </c>
      <c r="M36" s="201">
        <v>24.33</v>
      </c>
      <c r="N36" s="201">
        <v>29.53</v>
      </c>
      <c r="O36" s="201">
        <v>0</v>
      </c>
      <c r="P36" s="201">
        <v>41.33</v>
      </c>
      <c r="Q36" s="201">
        <v>3.24</v>
      </c>
      <c r="R36" s="201">
        <v>12.58</v>
      </c>
      <c r="S36" s="201">
        <v>7.83</v>
      </c>
      <c r="T36" s="201">
        <v>0</v>
      </c>
      <c r="U36" s="201">
        <v>24.85</v>
      </c>
      <c r="V36" s="201">
        <v>6.15</v>
      </c>
      <c r="W36" s="201">
        <v>13.77</v>
      </c>
      <c r="X36" s="201">
        <v>43.77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55.09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75.13</v>
      </c>
      <c r="AQ36" s="201">
        <v>26.76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4.95</v>
      </c>
      <c r="L37" s="201">
        <v>205.97</v>
      </c>
      <c r="M37" s="201">
        <v>24.33</v>
      </c>
      <c r="N37" s="201">
        <v>29.53</v>
      </c>
      <c r="O37" s="201">
        <v>0</v>
      </c>
      <c r="P37" s="201">
        <v>41.33</v>
      </c>
      <c r="Q37" s="201">
        <v>3.24</v>
      </c>
      <c r="R37" s="201">
        <v>12.58</v>
      </c>
      <c r="S37" s="201">
        <v>7.83</v>
      </c>
      <c r="T37" s="201">
        <v>0</v>
      </c>
      <c r="U37" s="201">
        <v>24.85</v>
      </c>
      <c r="V37" s="201">
        <v>6.15</v>
      </c>
      <c r="W37" s="201">
        <v>13.77</v>
      </c>
      <c r="X37" s="201">
        <v>43.77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55.09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75.13</v>
      </c>
      <c r="AQ37" s="201">
        <v>26.76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4.95</v>
      </c>
      <c r="L38" s="201">
        <v>205.97</v>
      </c>
      <c r="M38" s="201">
        <v>24.33</v>
      </c>
      <c r="N38" s="201">
        <v>29.53</v>
      </c>
      <c r="O38" s="201">
        <v>0</v>
      </c>
      <c r="P38" s="201">
        <v>41.33</v>
      </c>
      <c r="Q38" s="201">
        <v>3.24</v>
      </c>
      <c r="R38" s="201">
        <v>12.58</v>
      </c>
      <c r="S38" s="201">
        <v>7.83</v>
      </c>
      <c r="T38" s="201">
        <v>0</v>
      </c>
      <c r="U38" s="201">
        <v>24.85</v>
      </c>
      <c r="V38" s="201">
        <v>6.15</v>
      </c>
      <c r="W38" s="201">
        <v>13.77</v>
      </c>
      <c r="X38" s="201">
        <v>43.77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55.09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75.13</v>
      </c>
      <c r="AQ38" s="201">
        <v>26.76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4.95</v>
      </c>
      <c r="L39" s="201">
        <v>205.97</v>
      </c>
      <c r="M39" s="201">
        <v>24.33</v>
      </c>
      <c r="N39" s="201">
        <v>29.53</v>
      </c>
      <c r="O39" s="201">
        <v>0</v>
      </c>
      <c r="P39" s="201">
        <v>41.33</v>
      </c>
      <c r="Q39" s="201">
        <v>3.24</v>
      </c>
      <c r="R39" s="201">
        <v>12.58</v>
      </c>
      <c r="S39" s="201">
        <v>7.83</v>
      </c>
      <c r="T39" s="201">
        <v>0</v>
      </c>
      <c r="U39" s="201">
        <v>24.85</v>
      </c>
      <c r="V39" s="201">
        <v>6.15</v>
      </c>
      <c r="W39" s="201">
        <v>13.77</v>
      </c>
      <c r="X39" s="201">
        <v>43.77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55.09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75.13</v>
      </c>
      <c r="AQ39" s="201">
        <v>26.76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4.95</v>
      </c>
      <c r="L40" s="201">
        <v>205.97</v>
      </c>
      <c r="M40" s="201">
        <v>24.33</v>
      </c>
      <c r="N40" s="201">
        <v>29.53</v>
      </c>
      <c r="O40" s="201">
        <v>0</v>
      </c>
      <c r="P40" s="201">
        <v>41.33</v>
      </c>
      <c r="Q40" s="201">
        <v>3.24</v>
      </c>
      <c r="R40" s="201">
        <v>12.58</v>
      </c>
      <c r="S40" s="201">
        <v>7.83</v>
      </c>
      <c r="T40" s="201">
        <v>0</v>
      </c>
      <c r="U40" s="201">
        <v>24.85</v>
      </c>
      <c r="V40" s="201">
        <v>6.15</v>
      </c>
      <c r="W40" s="201">
        <v>13.77</v>
      </c>
      <c r="X40" s="201">
        <v>43.77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55.09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75.13</v>
      </c>
      <c r="AQ40" s="201">
        <v>26.76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4.95</v>
      </c>
      <c r="L41" s="201">
        <v>205.97</v>
      </c>
      <c r="M41" s="201">
        <v>24.33</v>
      </c>
      <c r="N41" s="201">
        <v>29.53</v>
      </c>
      <c r="O41" s="201">
        <v>0</v>
      </c>
      <c r="P41" s="201">
        <v>41.33</v>
      </c>
      <c r="Q41" s="201">
        <v>3.24</v>
      </c>
      <c r="R41" s="201">
        <v>12.58</v>
      </c>
      <c r="S41" s="201">
        <v>7.83</v>
      </c>
      <c r="T41" s="201">
        <v>0</v>
      </c>
      <c r="U41" s="201">
        <v>24.85</v>
      </c>
      <c r="V41" s="201">
        <v>6.15</v>
      </c>
      <c r="W41" s="201">
        <v>13.77</v>
      </c>
      <c r="X41" s="201">
        <v>43.77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55.09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75.13</v>
      </c>
      <c r="AQ41" s="201">
        <v>26.76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4.95</v>
      </c>
      <c r="L42" s="201">
        <v>241.75</v>
      </c>
      <c r="M42" s="201">
        <v>24.33</v>
      </c>
      <c r="N42" s="201">
        <v>29.53</v>
      </c>
      <c r="O42" s="201">
        <v>0</v>
      </c>
      <c r="P42" s="201">
        <v>41.33</v>
      </c>
      <c r="Q42" s="201">
        <v>3.24</v>
      </c>
      <c r="R42" s="201">
        <v>12.58</v>
      </c>
      <c r="S42" s="201">
        <v>7.83</v>
      </c>
      <c r="T42" s="201">
        <v>0</v>
      </c>
      <c r="U42" s="201">
        <v>24.85</v>
      </c>
      <c r="V42" s="201">
        <v>6.15</v>
      </c>
      <c r="W42" s="201">
        <v>13.77</v>
      </c>
      <c r="X42" s="201">
        <v>43.77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55.09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75.13</v>
      </c>
      <c r="AQ42" s="201">
        <v>26.76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4.95</v>
      </c>
      <c r="L43" s="201">
        <v>241.75</v>
      </c>
      <c r="M43" s="201">
        <v>24.33</v>
      </c>
      <c r="N43" s="201">
        <v>29.53</v>
      </c>
      <c r="O43" s="201">
        <v>0</v>
      </c>
      <c r="P43" s="201">
        <v>41.33</v>
      </c>
      <c r="Q43" s="201">
        <v>3.24</v>
      </c>
      <c r="R43" s="201">
        <v>12.58</v>
      </c>
      <c r="S43" s="201">
        <v>7.83</v>
      </c>
      <c r="T43" s="201">
        <v>0</v>
      </c>
      <c r="U43" s="201">
        <v>24.85</v>
      </c>
      <c r="V43" s="201">
        <v>6.15</v>
      </c>
      <c r="W43" s="201">
        <v>13.77</v>
      </c>
      <c r="X43" s="201">
        <v>43.77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55.09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75.13</v>
      </c>
      <c r="AQ43" s="201">
        <v>26.76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4.95</v>
      </c>
      <c r="L44" s="201">
        <v>241.75</v>
      </c>
      <c r="M44" s="201">
        <v>24.33</v>
      </c>
      <c r="N44" s="201">
        <v>29.53</v>
      </c>
      <c r="O44" s="201">
        <v>0</v>
      </c>
      <c r="P44" s="201">
        <v>41.33</v>
      </c>
      <c r="Q44" s="201">
        <v>3.24</v>
      </c>
      <c r="R44" s="201">
        <v>12.58</v>
      </c>
      <c r="S44" s="201">
        <v>7.83</v>
      </c>
      <c r="T44" s="201">
        <v>0</v>
      </c>
      <c r="U44" s="201">
        <v>24.85</v>
      </c>
      <c r="V44" s="201">
        <v>6.15</v>
      </c>
      <c r="W44" s="201">
        <v>13.77</v>
      </c>
      <c r="X44" s="201">
        <v>43.77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55.09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75.13</v>
      </c>
      <c r="AQ44" s="201">
        <v>26.76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4.95</v>
      </c>
      <c r="L45" s="201">
        <v>241.75</v>
      </c>
      <c r="M45" s="201">
        <v>24.33</v>
      </c>
      <c r="N45" s="201">
        <v>29.53</v>
      </c>
      <c r="O45" s="201">
        <v>0</v>
      </c>
      <c r="P45" s="201">
        <v>41.33</v>
      </c>
      <c r="Q45" s="201">
        <v>3.24</v>
      </c>
      <c r="R45" s="201">
        <v>12.58</v>
      </c>
      <c r="S45" s="201">
        <v>7.83</v>
      </c>
      <c r="T45" s="201">
        <v>0</v>
      </c>
      <c r="U45" s="201">
        <v>24.85</v>
      </c>
      <c r="V45" s="201">
        <v>6.15</v>
      </c>
      <c r="W45" s="201">
        <v>13.77</v>
      </c>
      <c r="X45" s="201">
        <v>43.77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55.09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75.13</v>
      </c>
      <c r="AQ45" s="201">
        <v>26.76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4.95</v>
      </c>
      <c r="L46" s="201">
        <v>241.75</v>
      </c>
      <c r="M46" s="201">
        <v>24.33</v>
      </c>
      <c r="N46" s="201">
        <v>29.53</v>
      </c>
      <c r="O46" s="201">
        <v>0</v>
      </c>
      <c r="P46" s="201">
        <v>41.33</v>
      </c>
      <c r="Q46" s="201">
        <v>3.24</v>
      </c>
      <c r="R46" s="201">
        <v>12.58</v>
      </c>
      <c r="S46" s="201">
        <v>7.83</v>
      </c>
      <c r="T46" s="201">
        <v>0</v>
      </c>
      <c r="U46" s="201">
        <v>24.85</v>
      </c>
      <c r="V46" s="201">
        <v>6.15</v>
      </c>
      <c r="W46" s="201">
        <v>13.77</v>
      </c>
      <c r="X46" s="201">
        <v>43.77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55.09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75.13</v>
      </c>
      <c r="AQ46" s="201">
        <v>26.76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4.95</v>
      </c>
      <c r="L47" s="201">
        <v>241.75</v>
      </c>
      <c r="M47" s="201">
        <v>24.33</v>
      </c>
      <c r="N47" s="201">
        <v>29.53</v>
      </c>
      <c r="O47" s="201">
        <v>0</v>
      </c>
      <c r="P47" s="201">
        <v>41.33</v>
      </c>
      <c r="Q47" s="201">
        <v>3.24</v>
      </c>
      <c r="R47" s="201">
        <v>12.58</v>
      </c>
      <c r="S47" s="201">
        <v>7.83</v>
      </c>
      <c r="T47" s="201">
        <v>0</v>
      </c>
      <c r="U47" s="201">
        <v>24.85</v>
      </c>
      <c r="V47" s="201">
        <v>6.15</v>
      </c>
      <c r="W47" s="201">
        <v>13.77</v>
      </c>
      <c r="X47" s="201">
        <v>43.77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55.09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75.13</v>
      </c>
      <c r="AQ47" s="201">
        <v>26.76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4.95</v>
      </c>
      <c r="L48" s="201">
        <v>241.75</v>
      </c>
      <c r="M48" s="201">
        <v>24.33</v>
      </c>
      <c r="N48" s="201">
        <v>29.53</v>
      </c>
      <c r="O48" s="201">
        <v>0</v>
      </c>
      <c r="P48" s="201">
        <v>41.33</v>
      </c>
      <c r="Q48" s="201">
        <v>3.24</v>
      </c>
      <c r="R48" s="201">
        <v>12.58</v>
      </c>
      <c r="S48" s="201">
        <v>7.83</v>
      </c>
      <c r="T48" s="201">
        <v>0</v>
      </c>
      <c r="U48" s="201">
        <v>24.85</v>
      </c>
      <c r="V48" s="201">
        <v>6.15</v>
      </c>
      <c r="W48" s="201">
        <v>13.77</v>
      </c>
      <c r="X48" s="201">
        <v>43.77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55.09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75.13</v>
      </c>
      <c r="AQ48" s="201">
        <v>26.76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4.95</v>
      </c>
      <c r="L49" s="201">
        <v>241.75</v>
      </c>
      <c r="M49" s="201">
        <v>24.33</v>
      </c>
      <c r="N49" s="201">
        <v>29.53</v>
      </c>
      <c r="O49" s="201">
        <v>0</v>
      </c>
      <c r="P49" s="201">
        <v>41.33</v>
      </c>
      <c r="Q49" s="201">
        <v>3.24</v>
      </c>
      <c r="R49" s="201">
        <v>12.58</v>
      </c>
      <c r="S49" s="201">
        <v>7.83</v>
      </c>
      <c r="T49" s="201">
        <v>0</v>
      </c>
      <c r="U49" s="201">
        <v>24.85</v>
      </c>
      <c r="V49" s="201">
        <v>6.15</v>
      </c>
      <c r="W49" s="201">
        <v>13.77</v>
      </c>
      <c r="X49" s="201">
        <v>43.77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55.09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75.13</v>
      </c>
      <c r="AQ49" s="201">
        <v>26.76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4.95</v>
      </c>
      <c r="L50" s="201">
        <v>241.75</v>
      </c>
      <c r="M50" s="201">
        <v>24.33</v>
      </c>
      <c r="N50" s="201">
        <v>29.53</v>
      </c>
      <c r="O50" s="201">
        <v>0</v>
      </c>
      <c r="P50" s="201">
        <v>41.33</v>
      </c>
      <c r="Q50" s="201">
        <v>3.24</v>
      </c>
      <c r="R50" s="201">
        <v>12.58</v>
      </c>
      <c r="S50" s="201">
        <v>7.83</v>
      </c>
      <c r="T50" s="201">
        <v>0</v>
      </c>
      <c r="U50" s="201">
        <v>24.85</v>
      </c>
      <c r="V50" s="201">
        <v>6.15</v>
      </c>
      <c r="W50" s="201">
        <v>13.77</v>
      </c>
      <c r="X50" s="201">
        <v>43.77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55.09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75.13</v>
      </c>
      <c r="AQ50" s="201">
        <v>26.76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4.95</v>
      </c>
      <c r="L51" s="201">
        <v>241.75</v>
      </c>
      <c r="M51" s="201">
        <v>24.33</v>
      </c>
      <c r="N51" s="201">
        <v>29.53</v>
      </c>
      <c r="O51" s="201">
        <v>0</v>
      </c>
      <c r="P51" s="201">
        <v>41.33</v>
      </c>
      <c r="Q51" s="201">
        <v>3.24</v>
      </c>
      <c r="R51" s="201">
        <v>12.58</v>
      </c>
      <c r="S51" s="201">
        <v>7.83</v>
      </c>
      <c r="T51" s="201">
        <v>0</v>
      </c>
      <c r="U51" s="201">
        <v>24.85</v>
      </c>
      <c r="V51" s="201">
        <v>6.15</v>
      </c>
      <c r="W51" s="201">
        <v>13.77</v>
      </c>
      <c r="X51" s="201">
        <v>43.77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55.09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75.13</v>
      </c>
      <c r="AQ51" s="201">
        <v>26.76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4.95</v>
      </c>
      <c r="L52" s="201">
        <v>241.75</v>
      </c>
      <c r="M52" s="201">
        <v>24.33</v>
      </c>
      <c r="N52" s="201">
        <v>29.53</v>
      </c>
      <c r="O52" s="201">
        <v>0</v>
      </c>
      <c r="P52" s="201">
        <v>41.33</v>
      </c>
      <c r="Q52" s="201">
        <v>3.24</v>
      </c>
      <c r="R52" s="201">
        <v>12.58</v>
      </c>
      <c r="S52" s="201">
        <v>7.83</v>
      </c>
      <c r="T52" s="201">
        <v>0</v>
      </c>
      <c r="U52" s="201">
        <v>24.85</v>
      </c>
      <c r="V52" s="201">
        <v>6.15</v>
      </c>
      <c r="W52" s="201">
        <v>13.77</v>
      </c>
      <c r="X52" s="201">
        <v>43.77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55.09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75.13</v>
      </c>
      <c r="AQ52" s="201">
        <v>26.76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4.95</v>
      </c>
      <c r="L53" s="201">
        <v>241.75</v>
      </c>
      <c r="M53" s="201">
        <v>24.33</v>
      </c>
      <c r="N53" s="201">
        <v>29.53</v>
      </c>
      <c r="O53" s="201">
        <v>0</v>
      </c>
      <c r="P53" s="201">
        <v>41.33</v>
      </c>
      <c r="Q53" s="201">
        <v>3.24</v>
      </c>
      <c r="R53" s="201">
        <v>12.58</v>
      </c>
      <c r="S53" s="201">
        <v>7.83</v>
      </c>
      <c r="T53" s="201">
        <v>0</v>
      </c>
      <c r="U53" s="201">
        <v>24.85</v>
      </c>
      <c r="V53" s="201">
        <v>6.15</v>
      </c>
      <c r="W53" s="201">
        <v>13.77</v>
      </c>
      <c r="X53" s="201">
        <v>43.77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55.09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75.13</v>
      </c>
      <c r="AQ53" s="201">
        <v>26.76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4.95</v>
      </c>
      <c r="L54" s="201">
        <v>241.75</v>
      </c>
      <c r="M54" s="201">
        <v>24.33</v>
      </c>
      <c r="N54" s="201">
        <v>29.53</v>
      </c>
      <c r="O54" s="201">
        <v>0</v>
      </c>
      <c r="P54" s="201">
        <v>41.33</v>
      </c>
      <c r="Q54" s="201">
        <v>3.24</v>
      </c>
      <c r="R54" s="201">
        <v>12.58</v>
      </c>
      <c r="S54" s="201">
        <v>7.83</v>
      </c>
      <c r="T54" s="201">
        <v>0</v>
      </c>
      <c r="U54" s="201">
        <v>24.85</v>
      </c>
      <c r="V54" s="201">
        <v>6.15</v>
      </c>
      <c r="W54" s="201">
        <v>13.77</v>
      </c>
      <c r="X54" s="201">
        <v>43.77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55.09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75.13</v>
      </c>
      <c r="AQ54" s="201">
        <v>26.76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4.95</v>
      </c>
      <c r="L55" s="201">
        <v>205.97</v>
      </c>
      <c r="M55" s="201">
        <v>24.33</v>
      </c>
      <c r="N55" s="201">
        <v>29.53</v>
      </c>
      <c r="O55" s="201">
        <v>0</v>
      </c>
      <c r="P55" s="201">
        <v>41.33</v>
      </c>
      <c r="Q55" s="201">
        <v>1.79</v>
      </c>
      <c r="R55" s="201">
        <v>6.92</v>
      </c>
      <c r="S55" s="201">
        <v>4.3099999999999996</v>
      </c>
      <c r="T55" s="201">
        <v>0</v>
      </c>
      <c r="U55" s="201">
        <v>24.85</v>
      </c>
      <c r="V55" s="201">
        <v>4.74</v>
      </c>
      <c r="W55" s="201">
        <v>13.77</v>
      </c>
      <c r="X55" s="201">
        <v>43.77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55.09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48.35</v>
      </c>
      <c r="AQ55" s="201">
        <v>7.74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4.95</v>
      </c>
      <c r="L56" s="201">
        <v>205.97</v>
      </c>
      <c r="M56" s="201">
        <v>24.33</v>
      </c>
      <c r="N56" s="201">
        <v>29.53</v>
      </c>
      <c r="O56" s="201">
        <v>0</v>
      </c>
      <c r="P56" s="201">
        <v>41.33</v>
      </c>
      <c r="Q56" s="201">
        <v>1.79</v>
      </c>
      <c r="R56" s="201">
        <v>6.92</v>
      </c>
      <c r="S56" s="201">
        <v>4.3099999999999996</v>
      </c>
      <c r="T56" s="201">
        <v>0</v>
      </c>
      <c r="U56" s="201">
        <v>24.85</v>
      </c>
      <c r="V56" s="201">
        <v>4.74</v>
      </c>
      <c r="W56" s="201">
        <v>13.77</v>
      </c>
      <c r="X56" s="201">
        <v>43.77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55.09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29.01</v>
      </c>
      <c r="AQ56" s="201">
        <v>7.74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4.95</v>
      </c>
      <c r="L57" s="201">
        <v>205.97</v>
      </c>
      <c r="M57" s="201">
        <v>24.33</v>
      </c>
      <c r="N57" s="201">
        <v>29.53</v>
      </c>
      <c r="O57" s="201">
        <v>0</v>
      </c>
      <c r="P57" s="201">
        <v>41.33</v>
      </c>
      <c r="Q57" s="201">
        <v>1.79</v>
      </c>
      <c r="R57" s="201">
        <v>6.92</v>
      </c>
      <c r="S57" s="201">
        <v>4.3099999999999996</v>
      </c>
      <c r="T57" s="201">
        <v>0</v>
      </c>
      <c r="U57" s="201">
        <v>24.85</v>
      </c>
      <c r="V57" s="201">
        <v>4.74</v>
      </c>
      <c r="W57" s="201">
        <v>13.77</v>
      </c>
      <c r="X57" s="201">
        <v>43.77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55.09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29.01</v>
      </c>
      <c r="AQ57" s="201">
        <v>7.74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4.95</v>
      </c>
      <c r="L58" s="201">
        <v>205.97</v>
      </c>
      <c r="M58" s="201">
        <v>24.33</v>
      </c>
      <c r="N58" s="201">
        <v>29.53</v>
      </c>
      <c r="O58" s="201">
        <v>0</v>
      </c>
      <c r="P58" s="201">
        <v>41.33</v>
      </c>
      <c r="Q58" s="201">
        <v>3.24</v>
      </c>
      <c r="R58" s="201">
        <v>12.58</v>
      </c>
      <c r="S58" s="201">
        <v>7.83</v>
      </c>
      <c r="T58" s="201">
        <v>0</v>
      </c>
      <c r="U58" s="201">
        <v>24.85</v>
      </c>
      <c r="V58" s="201">
        <v>6.15</v>
      </c>
      <c r="W58" s="201">
        <v>13.77</v>
      </c>
      <c r="X58" s="201">
        <v>43.77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55.09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75.13</v>
      </c>
      <c r="AQ58" s="201">
        <v>26.76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4.95</v>
      </c>
      <c r="L59" s="201">
        <v>205.97</v>
      </c>
      <c r="M59" s="201">
        <v>24.33</v>
      </c>
      <c r="N59" s="201">
        <v>29.53</v>
      </c>
      <c r="O59" s="201">
        <v>0</v>
      </c>
      <c r="P59" s="201">
        <v>41.33</v>
      </c>
      <c r="Q59" s="201">
        <v>3.24</v>
      </c>
      <c r="R59" s="201">
        <v>12.58</v>
      </c>
      <c r="S59" s="201">
        <v>7.83</v>
      </c>
      <c r="T59" s="201">
        <v>0</v>
      </c>
      <c r="U59" s="201">
        <v>24.85</v>
      </c>
      <c r="V59" s="201">
        <v>6.15</v>
      </c>
      <c r="W59" s="201">
        <v>13.77</v>
      </c>
      <c r="X59" s="201">
        <v>43.77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55.09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75.13</v>
      </c>
      <c r="AQ59" s="201">
        <v>26.76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4.95</v>
      </c>
      <c r="L60" s="201">
        <v>212.74</v>
      </c>
      <c r="M60" s="201">
        <v>24.33</v>
      </c>
      <c r="N60" s="201">
        <v>29.53</v>
      </c>
      <c r="O60" s="201">
        <v>0</v>
      </c>
      <c r="P60" s="201">
        <v>41.33</v>
      </c>
      <c r="Q60" s="201">
        <v>3.24</v>
      </c>
      <c r="R60" s="201">
        <v>12.58</v>
      </c>
      <c r="S60" s="201">
        <v>7.83</v>
      </c>
      <c r="T60" s="201">
        <v>0</v>
      </c>
      <c r="U60" s="201">
        <v>24.85</v>
      </c>
      <c r="V60" s="201">
        <v>6.15</v>
      </c>
      <c r="W60" s="201">
        <v>13.77</v>
      </c>
      <c r="X60" s="201">
        <v>43.77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55.09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75.13</v>
      </c>
      <c r="AQ60" s="201">
        <v>26.76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4.95</v>
      </c>
      <c r="L61" s="201">
        <v>227.25</v>
      </c>
      <c r="M61" s="201">
        <v>24.33</v>
      </c>
      <c r="N61" s="201">
        <v>29.53</v>
      </c>
      <c r="O61" s="201">
        <v>0</v>
      </c>
      <c r="P61" s="201">
        <v>41.33</v>
      </c>
      <c r="Q61" s="201">
        <v>3.24</v>
      </c>
      <c r="R61" s="201">
        <v>12.88</v>
      </c>
      <c r="S61" s="201">
        <v>7.83</v>
      </c>
      <c r="T61" s="201">
        <v>0</v>
      </c>
      <c r="U61" s="201">
        <v>24.85</v>
      </c>
      <c r="V61" s="201">
        <v>6.15</v>
      </c>
      <c r="W61" s="201">
        <v>13.77</v>
      </c>
      <c r="X61" s="201">
        <v>43.77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55.09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75.13</v>
      </c>
      <c r="AQ61" s="201">
        <v>26.76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4.95</v>
      </c>
      <c r="L62" s="201">
        <v>235.67</v>
      </c>
      <c r="M62" s="201">
        <v>24.33</v>
      </c>
      <c r="N62" s="201">
        <v>29.53</v>
      </c>
      <c r="O62" s="201">
        <v>0</v>
      </c>
      <c r="P62" s="201">
        <v>41.33</v>
      </c>
      <c r="Q62" s="201">
        <v>3.24</v>
      </c>
      <c r="R62" s="201">
        <v>12.58</v>
      </c>
      <c r="S62" s="201">
        <v>7.83</v>
      </c>
      <c r="T62" s="201">
        <v>0</v>
      </c>
      <c r="U62" s="201">
        <v>24.85</v>
      </c>
      <c r="V62" s="201">
        <v>6.15</v>
      </c>
      <c r="W62" s="201">
        <v>13.77</v>
      </c>
      <c r="X62" s="201">
        <v>43.77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55.09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75.13</v>
      </c>
      <c r="AQ62" s="201">
        <v>26.76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4.95</v>
      </c>
      <c r="L63" s="201">
        <v>290.10000000000002</v>
      </c>
      <c r="M63" s="201">
        <v>24.33</v>
      </c>
      <c r="N63" s="201">
        <v>29.53</v>
      </c>
      <c r="O63" s="201">
        <v>0</v>
      </c>
      <c r="P63" s="201">
        <v>41.33</v>
      </c>
      <c r="Q63" s="201">
        <v>3.24</v>
      </c>
      <c r="R63" s="201">
        <v>12.58</v>
      </c>
      <c r="S63" s="201">
        <v>7.83</v>
      </c>
      <c r="T63" s="201">
        <v>0</v>
      </c>
      <c r="U63" s="201">
        <v>24.85</v>
      </c>
      <c r="V63" s="201">
        <v>6.15</v>
      </c>
      <c r="W63" s="201">
        <v>13.77</v>
      </c>
      <c r="X63" s="201">
        <v>43.77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55.09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75.13</v>
      </c>
      <c r="AQ63" s="201">
        <v>26.76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4.95</v>
      </c>
      <c r="L64" s="201">
        <v>304.60000000000002</v>
      </c>
      <c r="M64" s="201">
        <v>24.33</v>
      </c>
      <c r="N64" s="201">
        <v>29.53</v>
      </c>
      <c r="O64" s="201">
        <v>0</v>
      </c>
      <c r="P64" s="201">
        <v>41.33</v>
      </c>
      <c r="Q64" s="201">
        <v>3.24</v>
      </c>
      <c r="R64" s="201">
        <v>12.58</v>
      </c>
      <c r="S64" s="201">
        <v>7.83</v>
      </c>
      <c r="T64" s="201">
        <v>0</v>
      </c>
      <c r="U64" s="201">
        <v>24.85</v>
      </c>
      <c r="V64" s="201">
        <v>6.15</v>
      </c>
      <c r="W64" s="201">
        <v>13.77</v>
      </c>
      <c r="X64" s="201">
        <v>43.77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55.09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75.13</v>
      </c>
      <c r="AQ64" s="201">
        <v>26.76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4.95</v>
      </c>
      <c r="L65" s="201">
        <v>309.44</v>
      </c>
      <c r="M65" s="201">
        <v>24.33</v>
      </c>
      <c r="N65" s="201">
        <v>29.53</v>
      </c>
      <c r="O65" s="201">
        <v>0</v>
      </c>
      <c r="P65" s="201">
        <v>41.33</v>
      </c>
      <c r="Q65" s="201">
        <v>3.24</v>
      </c>
      <c r="R65" s="201">
        <v>12.58</v>
      </c>
      <c r="S65" s="201">
        <v>7.83</v>
      </c>
      <c r="T65" s="201">
        <v>0</v>
      </c>
      <c r="U65" s="201">
        <v>24.85</v>
      </c>
      <c r="V65" s="201">
        <v>6.15</v>
      </c>
      <c r="W65" s="201">
        <v>13.77</v>
      </c>
      <c r="X65" s="201">
        <v>43.77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57.52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75.13</v>
      </c>
      <c r="AQ65" s="201">
        <v>26.76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4.95</v>
      </c>
      <c r="L66" s="201">
        <v>323.94</v>
      </c>
      <c r="M66" s="201">
        <v>24.33</v>
      </c>
      <c r="N66" s="201">
        <v>29.53</v>
      </c>
      <c r="O66" s="201">
        <v>0</v>
      </c>
      <c r="P66" s="201">
        <v>41.33</v>
      </c>
      <c r="Q66" s="201">
        <v>3.24</v>
      </c>
      <c r="R66" s="201">
        <v>12.58</v>
      </c>
      <c r="S66" s="201">
        <v>7.83</v>
      </c>
      <c r="T66" s="201">
        <v>0</v>
      </c>
      <c r="U66" s="201">
        <v>24.85</v>
      </c>
      <c r="V66" s="201">
        <v>6.15</v>
      </c>
      <c r="W66" s="201">
        <v>13.77</v>
      </c>
      <c r="X66" s="201">
        <v>43.77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57.52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75.13</v>
      </c>
      <c r="AQ66" s="201">
        <v>26.76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4.95</v>
      </c>
      <c r="L67" s="201">
        <v>333.61</v>
      </c>
      <c r="M67" s="201">
        <v>24.33</v>
      </c>
      <c r="N67" s="201">
        <v>29.53</v>
      </c>
      <c r="O67" s="201">
        <v>0</v>
      </c>
      <c r="P67" s="201">
        <v>41.33</v>
      </c>
      <c r="Q67" s="201">
        <v>3.24</v>
      </c>
      <c r="R67" s="201">
        <v>11.11</v>
      </c>
      <c r="S67" s="201">
        <v>7.83</v>
      </c>
      <c r="T67" s="201">
        <v>0</v>
      </c>
      <c r="U67" s="201">
        <v>24.85</v>
      </c>
      <c r="V67" s="201">
        <v>6.15</v>
      </c>
      <c r="W67" s="201">
        <v>13.77</v>
      </c>
      <c r="X67" s="201">
        <v>43.77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57.52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75.13</v>
      </c>
      <c r="AQ67" s="201">
        <v>26.76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4.95</v>
      </c>
      <c r="L68" s="201">
        <v>343.29</v>
      </c>
      <c r="M68" s="201">
        <v>24.33</v>
      </c>
      <c r="N68" s="201">
        <v>29.53</v>
      </c>
      <c r="O68" s="201">
        <v>0</v>
      </c>
      <c r="P68" s="201">
        <v>41.33</v>
      </c>
      <c r="Q68" s="201">
        <v>3.24</v>
      </c>
      <c r="R68" s="201">
        <v>12.58</v>
      </c>
      <c r="S68" s="201">
        <v>7.83</v>
      </c>
      <c r="T68" s="201">
        <v>0</v>
      </c>
      <c r="U68" s="201">
        <v>24.85</v>
      </c>
      <c r="V68" s="201">
        <v>6.15</v>
      </c>
      <c r="W68" s="201">
        <v>13.77</v>
      </c>
      <c r="X68" s="201">
        <v>43.77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57.52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75.13</v>
      </c>
      <c r="AQ68" s="201">
        <v>26.76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4.95</v>
      </c>
      <c r="L69" s="201">
        <v>357.79</v>
      </c>
      <c r="M69" s="201">
        <v>24.33</v>
      </c>
      <c r="N69" s="201">
        <v>29.53</v>
      </c>
      <c r="O69" s="201">
        <v>0</v>
      </c>
      <c r="P69" s="201">
        <v>41.33</v>
      </c>
      <c r="Q69" s="201">
        <v>3.24</v>
      </c>
      <c r="R69" s="201">
        <v>12.58</v>
      </c>
      <c r="S69" s="201">
        <v>7.83</v>
      </c>
      <c r="T69" s="201">
        <v>0</v>
      </c>
      <c r="U69" s="201">
        <v>24.85</v>
      </c>
      <c r="V69" s="201">
        <v>6.15</v>
      </c>
      <c r="W69" s="201">
        <v>13.77</v>
      </c>
      <c r="X69" s="201">
        <v>43.77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57.52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75.13</v>
      </c>
      <c r="AQ69" s="201">
        <v>26.76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4.95</v>
      </c>
      <c r="L70" s="201">
        <v>367.46</v>
      </c>
      <c r="M70" s="201">
        <v>24.33</v>
      </c>
      <c r="N70" s="201">
        <v>29.53</v>
      </c>
      <c r="O70" s="201">
        <v>0</v>
      </c>
      <c r="P70" s="201">
        <v>41.33</v>
      </c>
      <c r="Q70" s="201">
        <v>3.24</v>
      </c>
      <c r="R70" s="201">
        <v>12.58</v>
      </c>
      <c r="S70" s="201">
        <v>7.83</v>
      </c>
      <c r="T70" s="201">
        <v>0</v>
      </c>
      <c r="U70" s="201">
        <v>24.85</v>
      </c>
      <c r="V70" s="201">
        <v>6.15</v>
      </c>
      <c r="W70" s="201">
        <v>13.77</v>
      </c>
      <c r="X70" s="201">
        <v>43.77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57.52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75.13</v>
      </c>
      <c r="AQ70" s="201">
        <v>26.76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4.95</v>
      </c>
      <c r="L71" s="201">
        <v>377.13</v>
      </c>
      <c r="M71" s="201">
        <v>24.33</v>
      </c>
      <c r="N71" s="201">
        <v>29.53</v>
      </c>
      <c r="O71" s="201">
        <v>0</v>
      </c>
      <c r="P71" s="201">
        <v>41.33</v>
      </c>
      <c r="Q71" s="201">
        <v>3.24</v>
      </c>
      <c r="R71" s="201">
        <v>12.58</v>
      </c>
      <c r="S71" s="201">
        <v>7.83</v>
      </c>
      <c r="T71" s="201">
        <v>0</v>
      </c>
      <c r="U71" s="201">
        <v>24.85</v>
      </c>
      <c r="V71" s="201">
        <v>6.15</v>
      </c>
      <c r="W71" s="201">
        <v>13.77</v>
      </c>
      <c r="X71" s="201">
        <v>43.77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57.52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75.13</v>
      </c>
      <c r="AQ71" s="201">
        <v>26.76</v>
      </c>
      <c r="AR71" s="201">
        <v>20.57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4.95</v>
      </c>
      <c r="L72" s="201">
        <v>391.64</v>
      </c>
      <c r="M72" s="201">
        <v>24.33</v>
      </c>
      <c r="N72" s="201">
        <v>29.53</v>
      </c>
      <c r="O72" s="201">
        <v>0</v>
      </c>
      <c r="P72" s="201">
        <v>41.33</v>
      </c>
      <c r="Q72" s="201">
        <v>3.24</v>
      </c>
      <c r="R72" s="201">
        <v>12.58</v>
      </c>
      <c r="S72" s="201">
        <v>7.83</v>
      </c>
      <c r="T72" s="201">
        <v>0</v>
      </c>
      <c r="U72" s="201">
        <v>24.85</v>
      </c>
      <c r="V72" s="201">
        <v>6.15</v>
      </c>
      <c r="W72" s="201">
        <v>13.77</v>
      </c>
      <c r="X72" s="201">
        <v>43.77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57.52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75.13</v>
      </c>
      <c r="AQ72" s="201">
        <v>26.76</v>
      </c>
      <c r="AR72" s="201">
        <v>15.23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4.95</v>
      </c>
      <c r="L73" s="201">
        <v>391.64</v>
      </c>
      <c r="M73" s="201">
        <v>24.33</v>
      </c>
      <c r="N73" s="201">
        <v>29.53</v>
      </c>
      <c r="O73" s="201">
        <v>0</v>
      </c>
      <c r="P73" s="201">
        <v>41.33</v>
      </c>
      <c r="Q73" s="201">
        <v>3.24</v>
      </c>
      <c r="R73" s="201">
        <v>12.58</v>
      </c>
      <c r="S73" s="201">
        <v>7.83</v>
      </c>
      <c r="T73" s="201">
        <v>0</v>
      </c>
      <c r="U73" s="201">
        <v>24.85</v>
      </c>
      <c r="V73" s="201">
        <v>6.15</v>
      </c>
      <c r="W73" s="201">
        <v>13.77</v>
      </c>
      <c r="X73" s="201">
        <v>43.77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57.52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75.13</v>
      </c>
      <c r="AQ73" s="201">
        <v>26.76</v>
      </c>
      <c r="AR73" s="201">
        <v>8.4600000000000009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4.95</v>
      </c>
      <c r="L74" s="201">
        <v>391.64</v>
      </c>
      <c r="M74" s="201">
        <v>24.33</v>
      </c>
      <c r="N74" s="201">
        <v>29.53</v>
      </c>
      <c r="O74" s="201">
        <v>0</v>
      </c>
      <c r="P74" s="201">
        <v>41.33</v>
      </c>
      <c r="Q74" s="201">
        <v>3.24</v>
      </c>
      <c r="R74" s="201">
        <v>12.58</v>
      </c>
      <c r="S74" s="201">
        <v>7.83</v>
      </c>
      <c r="T74" s="201">
        <v>0</v>
      </c>
      <c r="U74" s="201">
        <v>24.85</v>
      </c>
      <c r="V74" s="201">
        <v>6.15</v>
      </c>
      <c r="W74" s="201">
        <v>13.77</v>
      </c>
      <c r="X74" s="201">
        <v>43.77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57.52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75.13</v>
      </c>
      <c r="AQ74" s="201">
        <v>26.76</v>
      </c>
      <c r="AR74" s="201">
        <v>3.4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4.95</v>
      </c>
      <c r="L75" s="201">
        <v>357.79</v>
      </c>
      <c r="M75" s="201">
        <v>24.33</v>
      </c>
      <c r="N75" s="201">
        <v>29.53</v>
      </c>
      <c r="O75" s="201">
        <v>0</v>
      </c>
      <c r="P75" s="201">
        <v>41.33</v>
      </c>
      <c r="Q75" s="201">
        <v>3.24</v>
      </c>
      <c r="R75" s="201">
        <v>12.58</v>
      </c>
      <c r="S75" s="201">
        <v>7.83</v>
      </c>
      <c r="T75" s="201">
        <v>0</v>
      </c>
      <c r="U75" s="201">
        <v>24.85</v>
      </c>
      <c r="V75" s="201">
        <v>6.15</v>
      </c>
      <c r="W75" s="201">
        <v>13.77</v>
      </c>
      <c r="X75" s="201">
        <v>43.77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57.52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75.13</v>
      </c>
      <c r="AQ75" s="201">
        <v>26.76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4.95</v>
      </c>
      <c r="L76" s="201">
        <v>375.2</v>
      </c>
      <c r="M76" s="201">
        <v>24.33</v>
      </c>
      <c r="N76" s="201">
        <v>29.53</v>
      </c>
      <c r="O76" s="201">
        <v>0</v>
      </c>
      <c r="P76" s="201">
        <v>41.33</v>
      </c>
      <c r="Q76" s="201">
        <v>3.24</v>
      </c>
      <c r="R76" s="201">
        <v>12.58</v>
      </c>
      <c r="S76" s="201">
        <v>7.83</v>
      </c>
      <c r="T76" s="201">
        <v>0</v>
      </c>
      <c r="U76" s="201">
        <v>24.85</v>
      </c>
      <c r="V76" s="201">
        <v>6.15</v>
      </c>
      <c r="W76" s="201">
        <v>13.77</v>
      </c>
      <c r="X76" s="201">
        <v>43.77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57.52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75.13</v>
      </c>
      <c r="AQ76" s="201">
        <v>26.76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</v>
      </c>
      <c r="L77" s="201">
        <v>375.2</v>
      </c>
      <c r="M77" s="201">
        <v>24.33</v>
      </c>
      <c r="N77" s="201">
        <v>29.53</v>
      </c>
      <c r="O77" s="201">
        <v>0</v>
      </c>
      <c r="P77" s="201">
        <v>41.33</v>
      </c>
      <c r="Q77" s="201">
        <v>3.24</v>
      </c>
      <c r="R77" s="201">
        <v>12.58</v>
      </c>
      <c r="S77" s="201">
        <v>7.83</v>
      </c>
      <c r="T77" s="201">
        <v>0</v>
      </c>
      <c r="U77" s="201">
        <v>24.85</v>
      </c>
      <c r="V77" s="201">
        <v>6.15</v>
      </c>
      <c r="W77" s="201">
        <v>13.77</v>
      </c>
      <c r="X77" s="201">
        <v>43.77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57.52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75.13</v>
      </c>
      <c r="AQ77" s="201">
        <v>26.76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</v>
      </c>
      <c r="L78" s="201">
        <v>375.2</v>
      </c>
      <c r="M78" s="201">
        <v>24.33</v>
      </c>
      <c r="N78" s="201">
        <v>29.53</v>
      </c>
      <c r="O78" s="201">
        <v>0</v>
      </c>
      <c r="P78" s="201">
        <v>41.33</v>
      </c>
      <c r="Q78" s="201">
        <v>3.24</v>
      </c>
      <c r="R78" s="201">
        <v>12.58</v>
      </c>
      <c r="S78" s="201">
        <v>7.83</v>
      </c>
      <c r="T78" s="201">
        <v>0</v>
      </c>
      <c r="U78" s="201">
        <v>24.85</v>
      </c>
      <c r="V78" s="201">
        <v>6.15</v>
      </c>
      <c r="W78" s="201">
        <v>13.77</v>
      </c>
      <c r="X78" s="201">
        <v>43.77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75.13</v>
      </c>
      <c r="AQ78" s="201">
        <v>26.76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</v>
      </c>
      <c r="L79" s="201">
        <v>375.2</v>
      </c>
      <c r="M79" s="201">
        <v>24.33</v>
      </c>
      <c r="N79" s="201">
        <v>29.53</v>
      </c>
      <c r="O79" s="201">
        <v>0</v>
      </c>
      <c r="P79" s="201">
        <v>41.33</v>
      </c>
      <c r="Q79" s="201">
        <v>3.24</v>
      </c>
      <c r="R79" s="201">
        <v>12.58</v>
      </c>
      <c r="S79" s="201">
        <v>7.83</v>
      </c>
      <c r="T79" s="201">
        <v>0</v>
      </c>
      <c r="U79" s="201">
        <v>24.85</v>
      </c>
      <c r="V79" s="201">
        <v>6.15</v>
      </c>
      <c r="W79" s="201">
        <v>13.77</v>
      </c>
      <c r="X79" s="201">
        <v>43.77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75.13</v>
      </c>
      <c r="AQ79" s="201">
        <v>26.76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</v>
      </c>
      <c r="L80" s="201">
        <v>375.2</v>
      </c>
      <c r="M80" s="201">
        <v>24.33</v>
      </c>
      <c r="N80" s="201">
        <v>29.53</v>
      </c>
      <c r="O80" s="201">
        <v>0</v>
      </c>
      <c r="P80" s="201">
        <v>41.33</v>
      </c>
      <c r="Q80" s="201">
        <v>3.24</v>
      </c>
      <c r="R80" s="201">
        <v>12.58</v>
      </c>
      <c r="S80" s="201">
        <v>7.83</v>
      </c>
      <c r="T80" s="201">
        <v>0</v>
      </c>
      <c r="U80" s="201">
        <v>24.85</v>
      </c>
      <c r="V80" s="201">
        <v>6.15</v>
      </c>
      <c r="W80" s="201">
        <v>13.77</v>
      </c>
      <c r="X80" s="201">
        <v>43.77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75.13</v>
      </c>
      <c r="AQ80" s="201">
        <v>26.76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</v>
      </c>
      <c r="L81" s="201">
        <v>375.2</v>
      </c>
      <c r="M81" s="201">
        <v>24.33</v>
      </c>
      <c r="N81" s="201">
        <v>29.53</v>
      </c>
      <c r="O81" s="201">
        <v>0</v>
      </c>
      <c r="P81" s="201">
        <v>41.33</v>
      </c>
      <c r="Q81" s="201">
        <v>3.24</v>
      </c>
      <c r="R81" s="201">
        <v>12.58</v>
      </c>
      <c r="S81" s="201">
        <v>7.83</v>
      </c>
      <c r="T81" s="201">
        <v>0</v>
      </c>
      <c r="U81" s="201">
        <v>24.85</v>
      </c>
      <c r="V81" s="201">
        <v>6.15</v>
      </c>
      <c r="W81" s="201">
        <v>13.77</v>
      </c>
      <c r="X81" s="201">
        <v>43.77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75.13</v>
      </c>
      <c r="AQ81" s="201">
        <v>26.76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4.95</v>
      </c>
      <c r="L82" s="201">
        <v>375.2</v>
      </c>
      <c r="M82" s="201">
        <v>24.33</v>
      </c>
      <c r="N82" s="201">
        <v>29.53</v>
      </c>
      <c r="O82" s="201">
        <v>0</v>
      </c>
      <c r="P82" s="201">
        <v>41.33</v>
      </c>
      <c r="Q82" s="201">
        <v>3.24</v>
      </c>
      <c r="R82" s="201">
        <v>12.58</v>
      </c>
      <c r="S82" s="201">
        <v>7.83</v>
      </c>
      <c r="T82" s="201">
        <v>0</v>
      </c>
      <c r="U82" s="201">
        <v>24.85</v>
      </c>
      <c r="V82" s="201">
        <v>6.15</v>
      </c>
      <c r="W82" s="201">
        <v>13.77</v>
      </c>
      <c r="X82" s="201">
        <v>43.77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75.13</v>
      </c>
      <c r="AQ82" s="201">
        <v>26.76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</v>
      </c>
      <c r="L83" s="201">
        <v>375.2</v>
      </c>
      <c r="M83" s="201">
        <v>24.33</v>
      </c>
      <c r="N83" s="201">
        <v>29.53</v>
      </c>
      <c r="O83" s="201">
        <v>0</v>
      </c>
      <c r="P83" s="201">
        <v>41.33</v>
      </c>
      <c r="Q83" s="201">
        <v>3.24</v>
      </c>
      <c r="R83" s="201">
        <v>12.58</v>
      </c>
      <c r="S83" s="201">
        <v>7.83</v>
      </c>
      <c r="T83" s="201">
        <v>0</v>
      </c>
      <c r="U83" s="201">
        <v>24.85</v>
      </c>
      <c r="V83" s="201">
        <v>6.15</v>
      </c>
      <c r="W83" s="201">
        <v>13.77</v>
      </c>
      <c r="X83" s="201">
        <v>43.77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75.13</v>
      </c>
      <c r="AQ83" s="201">
        <v>26.76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</v>
      </c>
      <c r="L84" s="201">
        <v>375.2</v>
      </c>
      <c r="M84" s="201">
        <v>24.33</v>
      </c>
      <c r="N84" s="201">
        <v>29.53</v>
      </c>
      <c r="O84" s="201">
        <v>0</v>
      </c>
      <c r="P84" s="201">
        <v>41.33</v>
      </c>
      <c r="Q84" s="201">
        <v>3.24</v>
      </c>
      <c r="R84" s="201">
        <v>12.58</v>
      </c>
      <c r="S84" s="201">
        <v>7.83</v>
      </c>
      <c r="T84" s="201">
        <v>0</v>
      </c>
      <c r="U84" s="201">
        <v>24.85</v>
      </c>
      <c r="V84" s="201">
        <v>6.15</v>
      </c>
      <c r="W84" s="201">
        <v>13.77</v>
      </c>
      <c r="X84" s="201">
        <v>43.77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75.13</v>
      </c>
      <c r="AQ84" s="201">
        <v>26.76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</v>
      </c>
      <c r="L85" s="201">
        <v>375.2</v>
      </c>
      <c r="M85" s="201">
        <v>24.33</v>
      </c>
      <c r="N85" s="201">
        <v>29.53</v>
      </c>
      <c r="O85" s="201">
        <v>0</v>
      </c>
      <c r="P85" s="201">
        <v>41.33</v>
      </c>
      <c r="Q85" s="201">
        <v>3.24</v>
      </c>
      <c r="R85" s="201">
        <v>12.58</v>
      </c>
      <c r="S85" s="201">
        <v>7.83</v>
      </c>
      <c r="T85" s="201">
        <v>0</v>
      </c>
      <c r="U85" s="201">
        <v>24.85</v>
      </c>
      <c r="V85" s="201">
        <v>6.15</v>
      </c>
      <c r="W85" s="201">
        <v>13.77</v>
      </c>
      <c r="X85" s="201">
        <v>43.77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75.13</v>
      </c>
      <c r="AQ85" s="201">
        <v>26.76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4.95</v>
      </c>
      <c r="L86" s="201">
        <v>357.79</v>
      </c>
      <c r="M86" s="201">
        <v>24.33</v>
      </c>
      <c r="N86" s="201">
        <v>29.53</v>
      </c>
      <c r="O86" s="201">
        <v>0</v>
      </c>
      <c r="P86" s="201">
        <v>41.33</v>
      </c>
      <c r="Q86" s="201">
        <v>3.24</v>
      </c>
      <c r="R86" s="201">
        <v>12.58</v>
      </c>
      <c r="S86" s="201">
        <v>7.83</v>
      </c>
      <c r="T86" s="201">
        <v>0</v>
      </c>
      <c r="U86" s="201">
        <v>24.85</v>
      </c>
      <c r="V86" s="201">
        <v>6.15</v>
      </c>
      <c r="W86" s="201">
        <v>13.77</v>
      </c>
      <c r="X86" s="201">
        <v>43.77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75.13</v>
      </c>
      <c r="AQ86" s="201">
        <v>26.76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4.95</v>
      </c>
      <c r="L87" s="201">
        <v>375.2</v>
      </c>
      <c r="M87" s="201">
        <v>25.54</v>
      </c>
      <c r="N87" s="201">
        <v>29.53</v>
      </c>
      <c r="O87" s="201">
        <v>0</v>
      </c>
      <c r="P87" s="201">
        <v>41.33</v>
      </c>
      <c r="Q87" s="201">
        <v>3.24</v>
      </c>
      <c r="R87" s="201">
        <v>12.05</v>
      </c>
      <c r="S87" s="201">
        <v>7.83</v>
      </c>
      <c r="T87" s="201">
        <v>0</v>
      </c>
      <c r="U87" s="201">
        <v>24.85</v>
      </c>
      <c r="V87" s="201">
        <v>6.15</v>
      </c>
      <c r="W87" s="201">
        <v>13.77</v>
      </c>
      <c r="X87" s="201">
        <v>43.77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75.13</v>
      </c>
      <c r="AQ87" s="201">
        <v>26.76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4.95</v>
      </c>
      <c r="L88" s="201">
        <v>375.2</v>
      </c>
      <c r="M88" s="201">
        <v>25.81</v>
      </c>
      <c r="N88" s="201">
        <v>29.53</v>
      </c>
      <c r="O88" s="201">
        <v>0</v>
      </c>
      <c r="P88" s="201">
        <v>41.33</v>
      </c>
      <c r="Q88" s="201">
        <v>3.24</v>
      </c>
      <c r="R88" s="201">
        <v>12.05</v>
      </c>
      <c r="S88" s="201">
        <v>7.83</v>
      </c>
      <c r="T88" s="201">
        <v>0</v>
      </c>
      <c r="U88" s="201">
        <v>24.85</v>
      </c>
      <c r="V88" s="201">
        <v>6.15</v>
      </c>
      <c r="W88" s="201">
        <v>13.77</v>
      </c>
      <c r="X88" s="201">
        <v>43.77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75.13</v>
      </c>
      <c r="AQ88" s="201">
        <v>26.76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4.95</v>
      </c>
      <c r="L89" s="201">
        <v>375.2</v>
      </c>
      <c r="M89" s="201">
        <v>25.81</v>
      </c>
      <c r="N89" s="201">
        <v>29.53</v>
      </c>
      <c r="O89" s="201">
        <v>0</v>
      </c>
      <c r="P89" s="201">
        <v>41.33</v>
      </c>
      <c r="Q89" s="201">
        <v>3.24</v>
      </c>
      <c r="R89" s="201">
        <v>12.05</v>
      </c>
      <c r="S89" s="201">
        <v>7.83</v>
      </c>
      <c r="T89" s="201">
        <v>0</v>
      </c>
      <c r="U89" s="201">
        <v>24.85</v>
      </c>
      <c r="V89" s="201">
        <v>6.15</v>
      </c>
      <c r="W89" s="201">
        <v>13.77</v>
      </c>
      <c r="X89" s="201">
        <v>43.77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75.13</v>
      </c>
      <c r="AQ89" s="201">
        <v>26.76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4.95</v>
      </c>
      <c r="L90" s="201">
        <v>375.2</v>
      </c>
      <c r="M90" s="201">
        <v>25.81</v>
      </c>
      <c r="N90" s="201">
        <v>29.53</v>
      </c>
      <c r="O90" s="201">
        <v>0</v>
      </c>
      <c r="P90" s="201">
        <v>41.33</v>
      </c>
      <c r="Q90" s="201">
        <v>3.24</v>
      </c>
      <c r="R90" s="201">
        <v>12.05</v>
      </c>
      <c r="S90" s="201">
        <v>7.83</v>
      </c>
      <c r="T90" s="201">
        <v>0</v>
      </c>
      <c r="U90" s="201">
        <v>24.85</v>
      </c>
      <c r="V90" s="201">
        <v>6.15</v>
      </c>
      <c r="W90" s="201">
        <v>13.77</v>
      </c>
      <c r="X90" s="201">
        <v>43.77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75.13</v>
      </c>
      <c r="AQ90" s="201">
        <v>26.76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</v>
      </c>
      <c r="L91" s="201">
        <v>375.2</v>
      </c>
      <c r="M91" s="201">
        <v>25.81</v>
      </c>
      <c r="N91" s="201">
        <v>29.53</v>
      </c>
      <c r="O91" s="201">
        <v>0</v>
      </c>
      <c r="P91" s="201">
        <v>41.33</v>
      </c>
      <c r="Q91" s="201">
        <v>3.24</v>
      </c>
      <c r="R91" s="201">
        <v>12.05</v>
      </c>
      <c r="S91" s="201">
        <v>7.83</v>
      </c>
      <c r="T91" s="201">
        <v>0</v>
      </c>
      <c r="U91" s="201">
        <v>24.85</v>
      </c>
      <c r="V91" s="201">
        <v>6.15</v>
      </c>
      <c r="W91" s="201">
        <v>13.77</v>
      </c>
      <c r="X91" s="201">
        <v>43.77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75.13</v>
      </c>
      <c r="AQ91" s="201">
        <v>26.76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</v>
      </c>
      <c r="L92" s="201">
        <v>375.2</v>
      </c>
      <c r="M92" s="201">
        <v>25.81</v>
      </c>
      <c r="N92" s="201">
        <v>29.53</v>
      </c>
      <c r="O92" s="201">
        <v>0</v>
      </c>
      <c r="P92" s="201">
        <v>41.33</v>
      </c>
      <c r="Q92" s="201">
        <v>3.24</v>
      </c>
      <c r="R92" s="201">
        <v>12.05</v>
      </c>
      <c r="S92" s="201">
        <v>7.83</v>
      </c>
      <c r="T92" s="201">
        <v>0</v>
      </c>
      <c r="U92" s="201">
        <v>24.85</v>
      </c>
      <c r="V92" s="201">
        <v>6.15</v>
      </c>
      <c r="W92" s="201">
        <v>13.77</v>
      </c>
      <c r="X92" s="201">
        <v>43.77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75.13</v>
      </c>
      <c r="AQ92" s="201">
        <v>26.76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</v>
      </c>
      <c r="L93" s="201">
        <v>375.2</v>
      </c>
      <c r="M93" s="201">
        <v>25.81</v>
      </c>
      <c r="N93" s="201">
        <v>29.53</v>
      </c>
      <c r="O93" s="201">
        <v>0</v>
      </c>
      <c r="P93" s="201">
        <v>41.33</v>
      </c>
      <c r="Q93" s="201">
        <v>3.24</v>
      </c>
      <c r="R93" s="201">
        <v>12.05</v>
      </c>
      <c r="S93" s="201">
        <v>7.83</v>
      </c>
      <c r="T93" s="201">
        <v>0</v>
      </c>
      <c r="U93" s="201">
        <v>24.85</v>
      </c>
      <c r="V93" s="201">
        <v>6.15</v>
      </c>
      <c r="W93" s="201">
        <v>13.77</v>
      </c>
      <c r="X93" s="201">
        <v>43.77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75.13</v>
      </c>
      <c r="AQ93" s="201">
        <v>26.76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</v>
      </c>
      <c r="L94" s="201">
        <v>375.2</v>
      </c>
      <c r="M94" s="201">
        <v>25.81</v>
      </c>
      <c r="N94" s="201">
        <v>29.53</v>
      </c>
      <c r="O94" s="201">
        <v>0</v>
      </c>
      <c r="P94" s="201">
        <v>41.33</v>
      </c>
      <c r="Q94" s="201">
        <v>3.24</v>
      </c>
      <c r="R94" s="201">
        <v>12.05</v>
      </c>
      <c r="S94" s="201">
        <v>7.83</v>
      </c>
      <c r="T94" s="201">
        <v>0</v>
      </c>
      <c r="U94" s="201">
        <v>24.85</v>
      </c>
      <c r="V94" s="201">
        <v>6.15</v>
      </c>
      <c r="W94" s="201">
        <v>13.77</v>
      </c>
      <c r="X94" s="201">
        <v>43.77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75.13</v>
      </c>
      <c r="AQ94" s="201">
        <v>26.76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</v>
      </c>
      <c r="L95" s="201">
        <v>375.2</v>
      </c>
      <c r="M95" s="201">
        <v>25.81</v>
      </c>
      <c r="N95" s="201">
        <v>29.53</v>
      </c>
      <c r="O95" s="201">
        <v>0</v>
      </c>
      <c r="P95" s="201">
        <v>41.33</v>
      </c>
      <c r="Q95" s="201">
        <v>3.24</v>
      </c>
      <c r="R95" s="201">
        <v>12.05</v>
      </c>
      <c r="S95" s="201">
        <v>7.83</v>
      </c>
      <c r="T95" s="201">
        <v>0</v>
      </c>
      <c r="U95" s="201">
        <v>24.85</v>
      </c>
      <c r="V95" s="201">
        <v>6.15</v>
      </c>
      <c r="W95" s="201">
        <v>13.77</v>
      </c>
      <c r="X95" s="201">
        <v>43.77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75.13</v>
      </c>
      <c r="AQ95" s="201">
        <v>26.76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</v>
      </c>
      <c r="L96" s="201">
        <v>375.2</v>
      </c>
      <c r="M96" s="201">
        <v>25.81</v>
      </c>
      <c r="N96" s="201">
        <v>29.53</v>
      </c>
      <c r="O96" s="201">
        <v>0</v>
      </c>
      <c r="P96" s="201">
        <v>41.33</v>
      </c>
      <c r="Q96" s="201">
        <v>3.24</v>
      </c>
      <c r="R96" s="201">
        <v>12.05</v>
      </c>
      <c r="S96" s="201">
        <v>7.83</v>
      </c>
      <c r="T96" s="201">
        <v>0</v>
      </c>
      <c r="U96" s="201">
        <v>24.85</v>
      </c>
      <c r="V96" s="201">
        <v>6.15</v>
      </c>
      <c r="W96" s="201">
        <v>13.77</v>
      </c>
      <c r="X96" s="201">
        <v>43.77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75.13</v>
      </c>
      <c r="AQ96" s="201">
        <v>26.76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</v>
      </c>
      <c r="L97" s="201">
        <v>375.2</v>
      </c>
      <c r="M97" s="201">
        <v>25.81</v>
      </c>
      <c r="N97" s="201">
        <v>29.53</v>
      </c>
      <c r="O97" s="201">
        <v>0</v>
      </c>
      <c r="P97" s="201">
        <v>41.33</v>
      </c>
      <c r="Q97" s="201">
        <v>3.24</v>
      </c>
      <c r="R97" s="201">
        <v>12.05</v>
      </c>
      <c r="S97" s="201">
        <v>7.83</v>
      </c>
      <c r="T97" s="201">
        <v>0</v>
      </c>
      <c r="U97" s="201">
        <v>24.85</v>
      </c>
      <c r="V97" s="201">
        <v>6.15</v>
      </c>
      <c r="W97" s="201">
        <v>13.77</v>
      </c>
      <c r="X97" s="201">
        <v>43.77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75.13</v>
      </c>
      <c r="AQ97" s="201">
        <v>26.76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</v>
      </c>
      <c r="L98" s="201">
        <v>375.2</v>
      </c>
      <c r="M98" s="201">
        <v>25.81</v>
      </c>
      <c r="N98" s="201">
        <v>29.53</v>
      </c>
      <c r="O98" s="201">
        <v>0</v>
      </c>
      <c r="P98" s="201">
        <v>41.33</v>
      </c>
      <c r="Q98" s="201">
        <v>3.24</v>
      </c>
      <c r="R98" s="201">
        <v>12.05</v>
      </c>
      <c r="S98" s="201">
        <v>7.83</v>
      </c>
      <c r="T98" s="201">
        <v>0</v>
      </c>
      <c r="U98" s="201">
        <v>24.85</v>
      </c>
      <c r="V98" s="201">
        <v>6.15</v>
      </c>
      <c r="W98" s="201">
        <v>13.77</v>
      </c>
      <c r="X98" s="201">
        <v>43.77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75.13</v>
      </c>
      <c r="AQ98" s="201">
        <v>26.76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0.13499999999999987</v>
      </c>
      <c r="L99">
        <f t="shared" si="0"/>
        <v>6.5197000000000047</v>
      </c>
      <c r="M99">
        <f t="shared" si="0"/>
        <v>0.5972024999999993</v>
      </c>
      <c r="N99">
        <f t="shared" si="0"/>
        <v>0.7087200000000009</v>
      </c>
      <c r="O99">
        <f t="shared" si="0"/>
        <v>0</v>
      </c>
      <c r="P99">
        <f t="shared" si="0"/>
        <v>0.9919199999999988</v>
      </c>
      <c r="Q99">
        <f t="shared" si="0"/>
        <v>6.7610000000000059E-2</v>
      </c>
      <c r="R99">
        <f t="shared" si="0"/>
        <v>0.26041750000000008</v>
      </c>
      <c r="S99">
        <f t="shared" si="0"/>
        <v>0.16328000000000012</v>
      </c>
      <c r="T99">
        <f t="shared" si="0"/>
        <v>0</v>
      </c>
      <c r="U99">
        <f t="shared" si="0"/>
        <v>0.59639999999999893</v>
      </c>
      <c r="V99">
        <f t="shared" si="0"/>
        <v>0.1321499999999998</v>
      </c>
      <c r="W99">
        <f t="shared" si="0"/>
        <v>0.32647999999999966</v>
      </c>
      <c r="X99">
        <f t="shared" si="0"/>
        <v>1.0504800000000001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1.3816474999999999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1.4986475000000017</v>
      </c>
      <c r="AQ99">
        <f t="shared" si="0"/>
        <v>0.5137449999999999</v>
      </c>
      <c r="AR99">
        <f t="shared" si="0"/>
        <v>0.25327750000000021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274.22000000000003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274.22000000000003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274.22000000000003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274.22000000000003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274.22000000000003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274.22000000000003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274.22000000000003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274.22000000000003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274.22000000000003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274.22000000000003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6.4905500000000025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30.52</v>
      </c>
      <c r="H3" s="201">
        <v>0</v>
      </c>
      <c r="I3" s="201">
        <v>0</v>
      </c>
      <c r="J3" s="201">
        <v>38.51</v>
      </c>
      <c r="K3" s="201">
        <v>197.46</v>
      </c>
      <c r="L3" s="201">
        <v>2.66</v>
      </c>
      <c r="M3" s="201">
        <v>2.11</v>
      </c>
      <c r="N3" s="201">
        <v>1.44</v>
      </c>
      <c r="O3" s="201">
        <v>2.42</v>
      </c>
      <c r="P3" s="201">
        <v>0.91</v>
      </c>
      <c r="Q3" s="201">
        <v>0.15</v>
      </c>
      <c r="R3" s="201">
        <v>0.61</v>
      </c>
      <c r="S3" s="201">
        <v>0.38</v>
      </c>
      <c r="T3" s="201">
        <v>0</v>
      </c>
      <c r="U3" s="201">
        <v>2.0499999999999998</v>
      </c>
      <c r="V3" s="201">
        <v>0.3</v>
      </c>
      <c r="W3" s="201">
        <v>0.67</v>
      </c>
      <c r="X3" s="201">
        <v>2.14</v>
      </c>
      <c r="Y3" s="201">
        <v>0</v>
      </c>
      <c r="Z3" s="201">
        <v>4.04</v>
      </c>
      <c r="AA3" s="201">
        <v>1.31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30.52</v>
      </c>
      <c r="H4" s="201">
        <v>0</v>
      </c>
      <c r="I4" s="201">
        <v>0</v>
      </c>
      <c r="J4" s="201">
        <v>38.51</v>
      </c>
      <c r="K4" s="201">
        <v>197.46</v>
      </c>
      <c r="L4" s="201">
        <v>2.66</v>
      </c>
      <c r="M4" s="201">
        <v>2.11</v>
      </c>
      <c r="N4" s="201">
        <v>1.44</v>
      </c>
      <c r="O4" s="201">
        <v>2.42</v>
      </c>
      <c r="P4" s="201">
        <v>0.91</v>
      </c>
      <c r="Q4" s="201">
        <v>0.15</v>
      </c>
      <c r="R4" s="201">
        <v>0.61</v>
      </c>
      <c r="S4" s="201">
        <v>0.38</v>
      </c>
      <c r="T4" s="201">
        <v>0</v>
      </c>
      <c r="U4" s="201">
        <v>2.0499999999999998</v>
      </c>
      <c r="V4" s="201">
        <v>0.3</v>
      </c>
      <c r="W4" s="201">
        <v>0.67</v>
      </c>
      <c r="X4" s="201">
        <v>2.14</v>
      </c>
      <c r="Y4" s="201">
        <v>0</v>
      </c>
      <c r="Z4" s="201">
        <v>4.04</v>
      </c>
      <c r="AA4" s="201">
        <v>1.31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30.52</v>
      </c>
      <c r="H5" s="201">
        <v>0</v>
      </c>
      <c r="I5" s="201">
        <v>0</v>
      </c>
      <c r="J5" s="201">
        <v>38.51</v>
      </c>
      <c r="K5" s="201">
        <v>236.14</v>
      </c>
      <c r="L5" s="201">
        <v>2.66</v>
      </c>
      <c r="M5" s="201">
        <v>2.11</v>
      </c>
      <c r="N5" s="201">
        <v>1.44</v>
      </c>
      <c r="O5" s="201">
        <v>2.42</v>
      </c>
      <c r="P5" s="201">
        <v>0.91</v>
      </c>
      <c r="Q5" s="201">
        <v>0.15</v>
      </c>
      <c r="R5" s="201">
        <v>0.62</v>
      </c>
      <c r="S5" s="201">
        <v>0.38</v>
      </c>
      <c r="T5" s="201">
        <v>0</v>
      </c>
      <c r="U5" s="201">
        <v>2.0499999999999998</v>
      </c>
      <c r="V5" s="201">
        <v>0.3</v>
      </c>
      <c r="W5" s="201">
        <v>0.67</v>
      </c>
      <c r="X5" s="201">
        <v>2.14</v>
      </c>
      <c r="Y5" s="201">
        <v>0</v>
      </c>
      <c r="Z5" s="201">
        <v>4.04</v>
      </c>
      <c r="AA5" s="201">
        <v>1.31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30.52</v>
      </c>
      <c r="H6" s="201">
        <v>0</v>
      </c>
      <c r="I6" s="201">
        <v>0</v>
      </c>
      <c r="J6" s="201">
        <v>38.51</v>
      </c>
      <c r="K6" s="201">
        <v>236.14</v>
      </c>
      <c r="L6" s="201">
        <v>2.66</v>
      </c>
      <c r="M6" s="201">
        <v>2.11</v>
      </c>
      <c r="N6" s="201">
        <v>1.44</v>
      </c>
      <c r="O6" s="201">
        <v>2.42</v>
      </c>
      <c r="P6" s="201">
        <v>0.91</v>
      </c>
      <c r="Q6" s="201">
        <v>0.15</v>
      </c>
      <c r="R6" s="201">
        <v>0.62</v>
      </c>
      <c r="S6" s="201">
        <v>0.38</v>
      </c>
      <c r="T6" s="201">
        <v>0</v>
      </c>
      <c r="U6" s="201">
        <v>2.0499999999999998</v>
      </c>
      <c r="V6" s="201">
        <v>0.3</v>
      </c>
      <c r="W6" s="201">
        <v>0.67</v>
      </c>
      <c r="X6" s="201">
        <v>2.14</v>
      </c>
      <c r="Y6" s="201">
        <v>0</v>
      </c>
      <c r="Z6" s="201">
        <v>4.04</v>
      </c>
      <c r="AA6" s="201">
        <v>1.31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30.52</v>
      </c>
      <c r="H7" s="201">
        <v>0</v>
      </c>
      <c r="I7" s="201">
        <v>0</v>
      </c>
      <c r="J7" s="201">
        <v>38.51</v>
      </c>
      <c r="K7" s="201">
        <v>236.14</v>
      </c>
      <c r="L7" s="201">
        <v>5.56</v>
      </c>
      <c r="M7" s="201">
        <v>2.11</v>
      </c>
      <c r="N7" s="201">
        <v>1.44</v>
      </c>
      <c r="O7" s="201">
        <v>2.42</v>
      </c>
      <c r="P7" s="201">
        <v>0.91</v>
      </c>
      <c r="Q7" s="201">
        <v>1.89</v>
      </c>
      <c r="R7" s="201">
        <v>0.62</v>
      </c>
      <c r="S7" s="201">
        <v>4.82</v>
      </c>
      <c r="T7" s="201">
        <v>0</v>
      </c>
      <c r="U7" s="201">
        <v>2.0499999999999998</v>
      </c>
      <c r="V7" s="201">
        <v>0.3</v>
      </c>
      <c r="W7" s="201">
        <v>0.63</v>
      </c>
      <c r="X7" s="201">
        <v>2.14</v>
      </c>
      <c r="Y7" s="201">
        <v>0</v>
      </c>
      <c r="Z7" s="201">
        <v>4.04</v>
      </c>
      <c r="AA7" s="201">
        <v>1.31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30.52</v>
      </c>
      <c r="H8" s="201">
        <v>0</v>
      </c>
      <c r="I8" s="201">
        <v>0</v>
      </c>
      <c r="J8" s="201">
        <v>38.51</v>
      </c>
      <c r="K8" s="201">
        <v>236.14</v>
      </c>
      <c r="L8" s="201">
        <v>5.56</v>
      </c>
      <c r="M8" s="201">
        <v>2.11</v>
      </c>
      <c r="N8" s="201">
        <v>1.44</v>
      </c>
      <c r="O8" s="201">
        <v>2.42</v>
      </c>
      <c r="P8" s="201">
        <v>0.91</v>
      </c>
      <c r="Q8" s="201">
        <v>1.89</v>
      </c>
      <c r="R8" s="201">
        <v>0.62</v>
      </c>
      <c r="S8" s="201">
        <v>4.82</v>
      </c>
      <c r="T8" s="201">
        <v>0</v>
      </c>
      <c r="U8" s="201">
        <v>2.0499999999999998</v>
      </c>
      <c r="V8" s="201">
        <v>0.3</v>
      </c>
      <c r="W8" s="201">
        <v>0.63</v>
      </c>
      <c r="X8" s="201">
        <v>2.14</v>
      </c>
      <c r="Y8" s="201">
        <v>0</v>
      </c>
      <c r="Z8" s="201">
        <v>4.04</v>
      </c>
      <c r="AA8" s="201">
        <v>1.31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30.52</v>
      </c>
      <c r="H9" s="201">
        <v>0</v>
      </c>
      <c r="I9" s="201">
        <v>0</v>
      </c>
      <c r="J9" s="201">
        <v>38.51</v>
      </c>
      <c r="K9" s="201">
        <v>236.14</v>
      </c>
      <c r="L9" s="201">
        <v>5.56</v>
      </c>
      <c r="M9" s="201">
        <v>2.11</v>
      </c>
      <c r="N9" s="201">
        <v>1.44</v>
      </c>
      <c r="O9" s="201">
        <v>2.42</v>
      </c>
      <c r="P9" s="201">
        <v>0.91</v>
      </c>
      <c r="Q9" s="201">
        <v>1.89</v>
      </c>
      <c r="R9" s="201">
        <v>0.62</v>
      </c>
      <c r="S9" s="201">
        <v>4.82</v>
      </c>
      <c r="T9" s="201">
        <v>0</v>
      </c>
      <c r="U9" s="201">
        <v>2.0499999999999998</v>
      </c>
      <c r="V9" s="201">
        <v>0.3</v>
      </c>
      <c r="W9" s="201">
        <v>0.63</v>
      </c>
      <c r="X9" s="201">
        <v>2.14</v>
      </c>
      <c r="Y9" s="201">
        <v>0</v>
      </c>
      <c r="Z9" s="201">
        <v>4.04</v>
      </c>
      <c r="AA9" s="201">
        <v>1.31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30.52</v>
      </c>
      <c r="H10" s="201">
        <v>0</v>
      </c>
      <c r="I10" s="201">
        <v>0</v>
      </c>
      <c r="J10" s="201">
        <v>38.51</v>
      </c>
      <c r="K10" s="201">
        <v>236.14</v>
      </c>
      <c r="L10" s="201">
        <v>5.56</v>
      </c>
      <c r="M10" s="201">
        <v>2.11</v>
      </c>
      <c r="N10" s="201">
        <v>1.44</v>
      </c>
      <c r="O10" s="201">
        <v>2.42</v>
      </c>
      <c r="P10" s="201">
        <v>0.91</v>
      </c>
      <c r="Q10" s="201">
        <v>1.89</v>
      </c>
      <c r="R10" s="201">
        <v>0.62</v>
      </c>
      <c r="S10" s="201">
        <v>4.82</v>
      </c>
      <c r="T10" s="201">
        <v>0</v>
      </c>
      <c r="U10" s="201">
        <v>2.0499999999999998</v>
      </c>
      <c r="V10" s="201">
        <v>0.3</v>
      </c>
      <c r="W10" s="201">
        <v>0.63</v>
      </c>
      <c r="X10" s="201">
        <v>2.14</v>
      </c>
      <c r="Y10" s="201">
        <v>0</v>
      </c>
      <c r="Z10" s="201">
        <v>4.04</v>
      </c>
      <c r="AA10" s="201">
        <v>1.31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18.96</v>
      </c>
      <c r="E11" s="201">
        <v>0</v>
      </c>
      <c r="F11" s="201">
        <v>0</v>
      </c>
      <c r="G11" s="201">
        <v>30.52</v>
      </c>
      <c r="H11" s="201">
        <v>0</v>
      </c>
      <c r="I11" s="201">
        <v>0</v>
      </c>
      <c r="J11" s="201">
        <v>38.51</v>
      </c>
      <c r="K11" s="201">
        <v>236.14</v>
      </c>
      <c r="L11" s="201">
        <v>5.56</v>
      </c>
      <c r="M11" s="201">
        <v>2.11</v>
      </c>
      <c r="N11" s="201">
        <v>1.44</v>
      </c>
      <c r="O11" s="201">
        <v>2.42</v>
      </c>
      <c r="P11" s="201">
        <v>0.91</v>
      </c>
      <c r="Q11" s="201">
        <v>1.89</v>
      </c>
      <c r="R11" s="201">
        <v>0.62</v>
      </c>
      <c r="S11" s="201">
        <v>4.82</v>
      </c>
      <c r="T11" s="201">
        <v>0</v>
      </c>
      <c r="U11" s="201">
        <v>2.0499999999999998</v>
      </c>
      <c r="V11" s="201">
        <v>0.3</v>
      </c>
      <c r="W11" s="201">
        <v>0.63</v>
      </c>
      <c r="X11" s="201">
        <v>2.14</v>
      </c>
      <c r="Y11" s="201">
        <v>0</v>
      </c>
      <c r="Z11" s="201">
        <v>4.04</v>
      </c>
      <c r="AA11" s="201">
        <v>1.31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18.96</v>
      </c>
      <c r="E12" s="201">
        <v>0</v>
      </c>
      <c r="F12" s="201">
        <v>0</v>
      </c>
      <c r="G12" s="201">
        <v>30.52</v>
      </c>
      <c r="H12" s="201">
        <v>0</v>
      </c>
      <c r="I12" s="201">
        <v>0</v>
      </c>
      <c r="J12" s="201">
        <v>38.51</v>
      </c>
      <c r="K12" s="201">
        <v>236.14</v>
      </c>
      <c r="L12" s="201">
        <v>5.56</v>
      </c>
      <c r="M12" s="201">
        <v>2.11</v>
      </c>
      <c r="N12" s="201">
        <v>1.44</v>
      </c>
      <c r="O12" s="201">
        <v>2.42</v>
      </c>
      <c r="P12" s="201">
        <v>0.91</v>
      </c>
      <c r="Q12" s="201">
        <v>1.89</v>
      </c>
      <c r="R12" s="201">
        <v>0.62</v>
      </c>
      <c r="S12" s="201">
        <v>4.82</v>
      </c>
      <c r="T12" s="201">
        <v>0</v>
      </c>
      <c r="U12" s="201">
        <v>2.0499999999999998</v>
      </c>
      <c r="V12" s="201">
        <v>0.3</v>
      </c>
      <c r="W12" s="201">
        <v>0.63</v>
      </c>
      <c r="X12" s="201">
        <v>2.14</v>
      </c>
      <c r="Y12" s="201">
        <v>0</v>
      </c>
      <c r="Z12" s="201">
        <v>4.04</v>
      </c>
      <c r="AA12" s="201">
        <v>1.31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18.96</v>
      </c>
      <c r="E13" s="201">
        <v>0</v>
      </c>
      <c r="F13" s="201">
        <v>0</v>
      </c>
      <c r="G13" s="201">
        <v>30.52</v>
      </c>
      <c r="H13" s="201">
        <v>0</v>
      </c>
      <c r="I13" s="201">
        <v>0</v>
      </c>
      <c r="J13" s="201">
        <v>38.51</v>
      </c>
      <c r="K13" s="201">
        <v>236.14</v>
      </c>
      <c r="L13" s="201">
        <v>5.56</v>
      </c>
      <c r="M13" s="201">
        <v>2.11</v>
      </c>
      <c r="N13" s="201">
        <v>1.44</v>
      </c>
      <c r="O13" s="201">
        <v>2.42</v>
      </c>
      <c r="P13" s="201">
        <v>0.91</v>
      </c>
      <c r="Q13" s="201">
        <v>1.89</v>
      </c>
      <c r="R13" s="201">
        <v>0.62</v>
      </c>
      <c r="S13" s="201">
        <v>4.82</v>
      </c>
      <c r="T13" s="201">
        <v>0</v>
      </c>
      <c r="U13" s="201">
        <v>2.0499999999999998</v>
      </c>
      <c r="V13" s="201">
        <v>0.3</v>
      </c>
      <c r="W13" s="201">
        <v>0.63</v>
      </c>
      <c r="X13" s="201">
        <v>2.14</v>
      </c>
      <c r="Y13" s="201">
        <v>0</v>
      </c>
      <c r="Z13" s="201">
        <v>4.04</v>
      </c>
      <c r="AA13" s="201">
        <v>1.31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18.96</v>
      </c>
      <c r="E14" s="201">
        <v>0</v>
      </c>
      <c r="F14" s="201">
        <v>0</v>
      </c>
      <c r="G14" s="201">
        <v>30.52</v>
      </c>
      <c r="H14" s="201">
        <v>0</v>
      </c>
      <c r="I14" s="201">
        <v>0</v>
      </c>
      <c r="J14" s="201">
        <v>38.51</v>
      </c>
      <c r="K14" s="201">
        <v>236.14</v>
      </c>
      <c r="L14" s="201">
        <v>5.56</v>
      </c>
      <c r="M14" s="201">
        <v>2.11</v>
      </c>
      <c r="N14" s="201">
        <v>1.44</v>
      </c>
      <c r="O14" s="201">
        <v>2.42</v>
      </c>
      <c r="P14" s="201">
        <v>0.91</v>
      </c>
      <c r="Q14" s="201">
        <v>1.89</v>
      </c>
      <c r="R14" s="201">
        <v>0.62</v>
      </c>
      <c r="S14" s="201">
        <v>4.82</v>
      </c>
      <c r="T14" s="201">
        <v>0</v>
      </c>
      <c r="U14" s="201">
        <v>2.0499999999999998</v>
      </c>
      <c r="V14" s="201">
        <v>0.3</v>
      </c>
      <c r="W14" s="201">
        <v>0.63</v>
      </c>
      <c r="X14" s="201">
        <v>2.14</v>
      </c>
      <c r="Y14" s="201">
        <v>0</v>
      </c>
      <c r="Z14" s="201">
        <v>4.04</v>
      </c>
      <c r="AA14" s="201">
        <v>1.31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18.96</v>
      </c>
      <c r="E15" s="201">
        <v>0</v>
      </c>
      <c r="F15" s="201">
        <v>0</v>
      </c>
      <c r="G15" s="201">
        <v>30.52</v>
      </c>
      <c r="H15" s="201">
        <v>0</v>
      </c>
      <c r="I15" s="201">
        <v>0</v>
      </c>
      <c r="J15" s="201">
        <v>38.51</v>
      </c>
      <c r="K15" s="201">
        <v>236.14</v>
      </c>
      <c r="L15" s="201">
        <v>5.56</v>
      </c>
      <c r="M15" s="201">
        <v>1.88</v>
      </c>
      <c r="N15" s="201">
        <v>1.44</v>
      </c>
      <c r="O15" s="201">
        <v>2.42</v>
      </c>
      <c r="P15" s="201">
        <v>0.91</v>
      </c>
      <c r="Q15" s="201">
        <v>1.89</v>
      </c>
      <c r="R15" s="201">
        <v>0.62</v>
      </c>
      <c r="S15" s="201">
        <v>4.82</v>
      </c>
      <c r="T15" s="201">
        <v>0</v>
      </c>
      <c r="U15" s="201">
        <v>2.0499999999999998</v>
      </c>
      <c r="V15" s="201">
        <v>0.3</v>
      </c>
      <c r="W15" s="201">
        <v>0.63</v>
      </c>
      <c r="X15" s="201">
        <v>2.14</v>
      </c>
      <c r="Y15" s="201">
        <v>0</v>
      </c>
      <c r="Z15" s="201">
        <v>4.04</v>
      </c>
      <c r="AA15" s="201">
        <v>1.31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18.96</v>
      </c>
      <c r="E16" s="201">
        <v>0</v>
      </c>
      <c r="F16" s="201">
        <v>0</v>
      </c>
      <c r="G16" s="201">
        <v>30.52</v>
      </c>
      <c r="H16" s="201">
        <v>0</v>
      </c>
      <c r="I16" s="201">
        <v>0</v>
      </c>
      <c r="J16" s="201">
        <v>38.51</v>
      </c>
      <c r="K16" s="201">
        <v>236.14</v>
      </c>
      <c r="L16" s="201">
        <v>5.56</v>
      </c>
      <c r="M16" s="201">
        <v>1.88</v>
      </c>
      <c r="N16" s="201">
        <v>1.44</v>
      </c>
      <c r="O16" s="201">
        <v>2.42</v>
      </c>
      <c r="P16" s="201">
        <v>0.91</v>
      </c>
      <c r="Q16" s="201">
        <v>1.89</v>
      </c>
      <c r="R16" s="201">
        <v>0.62</v>
      </c>
      <c r="S16" s="201">
        <v>4.82</v>
      </c>
      <c r="T16" s="201">
        <v>0</v>
      </c>
      <c r="U16" s="201">
        <v>2.0499999999999998</v>
      </c>
      <c r="V16" s="201">
        <v>0.3</v>
      </c>
      <c r="W16" s="201">
        <v>0.63</v>
      </c>
      <c r="X16" s="201">
        <v>2.14</v>
      </c>
      <c r="Y16" s="201">
        <v>0</v>
      </c>
      <c r="Z16" s="201">
        <v>4.04</v>
      </c>
      <c r="AA16" s="201">
        <v>1.31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18.96</v>
      </c>
      <c r="E17" s="201">
        <v>0</v>
      </c>
      <c r="F17" s="201">
        <v>0</v>
      </c>
      <c r="G17" s="201">
        <v>30.52</v>
      </c>
      <c r="H17" s="201">
        <v>0</v>
      </c>
      <c r="I17" s="201">
        <v>0</v>
      </c>
      <c r="J17" s="201">
        <v>38.51</v>
      </c>
      <c r="K17" s="201">
        <v>236.14</v>
      </c>
      <c r="L17" s="201">
        <v>5.56</v>
      </c>
      <c r="M17" s="201">
        <v>1.88</v>
      </c>
      <c r="N17" s="201">
        <v>1.44</v>
      </c>
      <c r="O17" s="201">
        <v>2.42</v>
      </c>
      <c r="P17" s="201">
        <v>0.91</v>
      </c>
      <c r="Q17" s="201">
        <v>1.89</v>
      </c>
      <c r="R17" s="201">
        <v>0.62</v>
      </c>
      <c r="S17" s="201">
        <v>4.82</v>
      </c>
      <c r="T17" s="201">
        <v>0</v>
      </c>
      <c r="U17" s="201">
        <v>2.0499999999999998</v>
      </c>
      <c r="V17" s="201">
        <v>0.3</v>
      </c>
      <c r="W17" s="201">
        <v>0.63</v>
      </c>
      <c r="X17" s="201">
        <v>2.14</v>
      </c>
      <c r="Y17" s="201">
        <v>0</v>
      </c>
      <c r="Z17" s="201">
        <v>4.04</v>
      </c>
      <c r="AA17" s="201">
        <v>1.31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18.96</v>
      </c>
      <c r="E18" s="201">
        <v>0</v>
      </c>
      <c r="F18" s="201">
        <v>0</v>
      </c>
      <c r="G18" s="201">
        <v>30.52</v>
      </c>
      <c r="H18" s="201">
        <v>0</v>
      </c>
      <c r="I18" s="201">
        <v>0</v>
      </c>
      <c r="J18" s="201">
        <v>38.51</v>
      </c>
      <c r="K18" s="201">
        <v>236.14</v>
      </c>
      <c r="L18" s="201">
        <v>5.56</v>
      </c>
      <c r="M18" s="201">
        <v>1.88</v>
      </c>
      <c r="N18" s="201">
        <v>1.44</v>
      </c>
      <c r="O18" s="201">
        <v>2.42</v>
      </c>
      <c r="P18" s="201">
        <v>0.91</v>
      </c>
      <c r="Q18" s="201">
        <v>1.89</v>
      </c>
      <c r="R18" s="201">
        <v>0.62</v>
      </c>
      <c r="S18" s="201">
        <v>4.82</v>
      </c>
      <c r="T18" s="201">
        <v>0</v>
      </c>
      <c r="U18" s="201">
        <v>2.0499999999999998</v>
      </c>
      <c r="V18" s="201">
        <v>0.3</v>
      </c>
      <c r="W18" s="201">
        <v>0.63</v>
      </c>
      <c r="X18" s="201">
        <v>2.14</v>
      </c>
      <c r="Y18" s="201">
        <v>0</v>
      </c>
      <c r="Z18" s="201">
        <v>4.04</v>
      </c>
      <c r="AA18" s="201">
        <v>1.31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18.96</v>
      </c>
      <c r="E19" s="201">
        <v>0</v>
      </c>
      <c r="F19" s="201">
        <v>0</v>
      </c>
      <c r="G19" s="201">
        <v>30.52</v>
      </c>
      <c r="H19" s="201">
        <v>0</v>
      </c>
      <c r="I19" s="201">
        <v>0</v>
      </c>
      <c r="J19" s="201">
        <v>38.51</v>
      </c>
      <c r="K19" s="201">
        <v>236.14</v>
      </c>
      <c r="L19" s="201">
        <v>5.56</v>
      </c>
      <c r="M19" s="201">
        <v>1.88</v>
      </c>
      <c r="N19" s="201">
        <v>1.44</v>
      </c>
      <c r="O19" s="201">
        <v>2.42</v>
      </c>
      <c r="P19" s="201">
        <v>0.91</v>
      </c>
      <c r="Q19" s="201">
        <v>1.89</v>
      </c>
      <c r="R19" s="201">
        <v>0.62</v>
      </c>
      <c r="S19" s="201">
        <v>4.82</v>
      </c>
      <c r="T19" s="201">
        <v>0</v>
      </c>
      <c r="U19" s="201">
        <v>2.0499999999999998</v>
      </c>
      <c r="V19" s="201">
        <v>0.3</v>
      </c>
      <c r="W19" s="201">
        <v>0.63</v>
      </c>
      <c r="X19" s="201">
        <v>2.14</v>
      </c>
      <c r="Y19" s="201">
        <v>0</v>
      </c>
      <c r="Z19" s="201">
        <v>4.04</v>
      </c>
      <c r="AA19" s="201">
        <v>1.31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18.96</v>
      </c>
      <c r="E20" s="201">
        <v>0</v>
      </c>
      <c r="F20" s="201">
        <v>0</v>
      </c>
      <c r="G20" s="201">
        <v>30.52</v>
      </c>
      <c r="H20" s="201">
        <v>0</v>
      </c>
      <c r="I20" s="201">
        <v>0</v>
      </c>
      <c r="J20" s="201">
        <v>38.51</v>
      </c>
      <c r="K20" s="201">
        <v>236.14</v>
      </c>
      <c r="L20" s="201">
        <v>5.56</v>
      </c>
      <c r="M20" s="201">
        <v>1.88</v>
      </c>
      <c r="N20" s="201">
        <v>1.44</v>
      </c>
      <c r="O20" s="201">
        <v>2.42</v>
      </c>
      <c r="P20" s="201">
        <v>0.91</v>
      </c>
      <c r="Q20" s="201">
        <v>0.15</v>
      </c>
      <c r="R20" s="201">
        <v>0.62</v>
      </c>
      <c r="S20" s="201">
        <v>0.38</v>
      </c>
      <c r="T20" s="201">
        <v>0</v>
      </c>
      <c r="U20" s="201">
        <v>2.0499999999999998</v>
      </c>
      <c r="V20" s="201">
        <v>0.3</v>
      </c>
      <c r="W20" s="201">
        <v>0.63</v>
      </c>
      <c r="X20" s="201">
        <v>2.14</v>
      </c>
      <c r="Y20" s="201">
        <v>0</v>
      </c>
      <c r="Z20" s="201">
        <v>4.04</v>
      </c>
      <c r="AA20" s="201">
        <v>1.31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18.96</v>
      </c>
      <c r="E21" s="201">
        <v>0</v>
      </c>
      <c r="F21" s="201">
        <v>0</v>
      </c>
      <c r="G21" s="201">
        <v>30.52</v>
      </c>
      <c r="H21" s="201">
        <v>0</v>
      </c>
      <c r="I21" s="201">
        <v>0</v>
      </c>
      <c r="J21" s="201">
        <v>38.51</v>
      </c>
      <c r="K21" s="201">
        <v>236.14</v>
      </c>
      <c r="L21" s="201">
        <v>2.66</v>
      </c>
      <c r="M21" s="201">
        <v>1.88</v>
      </c>
      <c r="N21" s="201">
        <v>1.44</v>
      </c>
      <c r="O21" s="201">
        <v>2.42</v>
      </c>
      <c r="P21" s="201">
        <v>0.91</v>
      </c>
      <c r="Q21" s="201">
        <v>0.15</v>
      </c>
      <c r="R21" s="201">
        <v>0.62</v>
      </c>
      <c r="S21" s="201">
        <v>0.38</v>
      </c>
      <c r="T21" s="201">
        <v>0</v>
      </c>
      <c r="U21" s="201">
        <v>2.0499999999999998</v>
      </c>
      <c r="V21" s="201">
        <v>0.3</v>
      </c>
      <c r="W21" s="201">
        <v>0.63</v>
      </c>
      <c r="X21" s="201">
        <v>2.14</v>
      </c>
      <c r="Y21" s="201">
        <v>0</v>
      </c>
      <c r="Z21" s="201">
        <v>4.04</v>
      </c>
      <c r="AA21" s="201">
        <v>1.31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18.96</v>
      </c>
      <c r="E22" s="201">
        <v>0</v>
      </c>
      <c r="F22" s="201">
        <v>0</v>
      </c>
      <c r="G22" s="201">
        <v>30.52</v>
      </c>
      <c r="H22" s="201">
        <v>0</v>
      </c>
      <c r="I22" s="201">
        <v>0</v>
      </c>
      <c r="J22" s="201">
        <v>38.51</v>
      </c>
      <c r="K22" s="201">
        <v>236.14</v>
      </c>
      <c r="L22" s="201">
        <v>2.66</v>
      </c>
      <c r="M22" s="201">
        <v>1.88</v>
      </c>
      <c r="N22" s="201">
        <v>1.44</v>
      </c>
      <c r="O22" s="201">
        <v>2.42</v>
      </c>
      <c r="P22" s="201">
        <v>0.91</v>
      </c>
      <c r="Q22" s="201">
        <v>0.15</v>
      </c>
      <c r="R22" s="201">
        <v>0.62</v>
      </c>
      <c r="S22" s="201">
        <v>0.38</v>
      </c>
      <c r="T22" s="201">
        <v>0</v>
      </c>
      <c r="U22" s="201">
        <v>2.0499999999999998</v>
      </c>
      <c r="V22" s="201">
        <v>0.3</v>
      </c>
      <c r="W22" s="201">
        <v>0.63</v>
      </c>
      <c r="X22" s="201">
        <v>2.14</v>
      </c>
      <c r="Y22" s="201">
        <v>0</v>
      </c>
      <c r="Z22" s="201">
        <v>4.04</v>
      </c>
      <c r="AA22" s="201">
        <v>1.31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18.96</v>
      </c>
      <c r="E23" s="201">
        <v>0</v>
      </c>
      <c r="F23" s="201">
        <v>0</v>
      </c>
      <c r="G23" s="201">
        <v>30.52</v>
      </c>
      <c r="H23" s="201">
        <v>0</v>
      </c>
      <c r="I23" s="201">
        <v>0</v>
      </c>
      <c r="J23" s="201">
        <v>38.51</v>
      </c>
      <c r="K23" s="201">
        <v>178.12</v>
      </c>
      <c r="L23" s="201">
        <v>2.66</v>
      </c>
      <c r="M23" s="201">
        <v>1.88</v>
      </c>
      <c r="N23" s="201">
        <v>1.44</v>
      </c>
      <c r="O23" s="201">
        <v>2.42</v>
      </c>
      <c r="P23" s="201">
        <v>0.91</v>
      </c>
      <c r="Q23" s="201">
        <v>0.15</v>
      </c>
      <c r="R23" s="201">
        <v>0.62</v>
      </c>
      <c r="S23" s="201">
        <v>0.38</v>
      </c>
      <c r="T23" s="201">
        <v>0</v>
      </c>
      <c r="U23" s="201">
        <v>2.0499999999999998</v>
      </c>
      <c r="V23" s="201">
        <v>2.4300000000000002</v>
      </c>
      <c r="W23" s="201">
        <v>0.9</v>
      </c>
      <c r="X23" s="201">
        <v>2.14</v>
      </c>
      <c r="Y23" s="201">
        <v>0</v>
      </c>
      <c r="Z23" s="201">
        <v>3.51</v>
      </c>
      <c r="AA23" s="201">
        <v>1.1399999999999999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18.96</v>
      </c>
      <c r="E24" s="201">
        <v>0</v>
      </c>
      <c r="F24" s="201">
        <v>0</v>
      </c>
      <c r="G24" s="201">
        <v>30.52</v>
      </c>
      <c r="H24" s="201">
        <v>0</v>
      </c>
      <c r="I24" s="201">
        <v>0</v>
      </c>
      <c r="J24" s="201">
        <v>38.51</v>
      </c>
      <c r="K24" s="201">
        <v>139.44</v>
      </c>
      <c r="L24" s="201">
        <v>2.66</v>
      </c>
      <c r="M24" s="201">
        <v>1.88</v>
      </c>
      <c r="N24" s="201">
        <v>1.44</v>
      </c>
      <c r="O24" s="201">
        <v>2.42</v>
      </c>
      <c r="P24" s="201">
        <v>0.91</v>
      </c>
      <c r="Q24" s="201">
        <v>0.15</v>
      </c>
      <c r="R24" s="201">
        <v>0.62</v>
      </c>
      <c r="S24" s="201">
        <v>0.38</v>
      </c>
      <c r="T24" s="201">
        <v>0</v>
      </c>
      <c r="U24" s="201">
        <v>2.0499999999999998</v>
      </c>
      <c r="V24" s="201">
        <v>1.46</v>
      </c>
      <c r="W24" s="201">
        <v>0.67</v>
      </c>
      <c r="X24" s="201">
        <v>2.14</v>
      </c>
      <c r="Y24" s="201">
        <v>0</v>
      </c>
      <c r="Z24" s="201">
        <v>3.51</v>
      </c>
      <c r="AA24" s="201">
        <v>1.1399999999999999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18.96</v>
      </c>
      <c r="E25" s="201">
        <v>0</v>
      </c>
      <c r="F25" s="201">
        <v>0</v>
      </c>
      <c r="G25" s="201">
        <v>30.52</v>
      </c>
      <c r="H25" s="201">
        <v>0</v>
      </c>
      <c r="I25" s="201">
        <v>0</v>
      </c>
      <c r="J25" s="201">
        <v>38.51</v>
      </c>
      <c r="K25" s="201">
        <v>110.43</v>
      </c>
      <c r="L25" s="201">
        <v>2.66</v>
      </c>
      <c r="M25" s="201">
        <v>1.88</v>
      </c>
      <c r="N25" s="201">
        <v>1.44</v>
      </c>
      <c r="O25" s="201">
        <v>2.42</v>
      </c>
      <c r="P25" s="201">
        <v>0.91</v>
      </c>
      <c r="Q25" s="201">
        <v>0.15</v>
      </c>
      <c r="R25" s="201">
        <v>0.62</v>
      </c>
      <c r="S25" s="201">
        <v>0.38</v>
      </c>
      <c r="T25" s="201">
        <v>0</v>
      </c>
      <c r="U25" s="201">
        <v>2.0499999999999998</v>
      </c>
      <c r="V25" s="201">
        <v>0.3</v>
      </c>
      <c r="W25" s="201">
        <v>0.67</v>
      </c>
      <c r="X25" s="201">
        <v>2.14</v>
      </c>
      <c r="Y25" s="201">
        <v>0</v>
      </c>
      <c r="Z25" s="201">
        <v>4.04</v>
      </c>
      <c r="AA25" s="201">
        <v>1.31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18.96</v>
      </c>
      <c r="E26" s="201">
        <v>0</v>
      </c>
      <c r="F26" s="201">
        <v>0</v>
      </c>
      <c r="G26" s="201">
        <v>30.52</v>
      </c>
      <c r="H26" s="201">
        <v>0</v>
      </c>
      <c r="I26" s="201">
        <v>0</v>
      </c>
      <c r="J26" s="201">
        <v>38.51</v>
      </c>
      <c r="K26" s="201">
        <v>81.42</v>
      </c>
      <c r="L26" s="201">
        <v>2.66</v>
      </c>
      <c r="M26" s="201">
        <v>1.88</v>
      </c>
      <c r="N26" s="201">
        <v>1.44</v>
      </c>
      <c r="O26" s="201">
        <v>2.42</v>
      </c>
      <c r="P26" s="201">
        <v>0.91</v>
      </c>
      <c r="Q26" s="201">
        <v>0.15</v>
      </c>
      <c r="R26" s="201">
        <v>0.62</v>
      </c>
      <c r="S26" s="201">
        <v>0.38</v>
      </c>
      <c r="T26" s="201">
        <v>0</v>
      </c>
      <c r="U26" s="201">
        <v>2.0499999999999998</v>
      </c>
      <c r="V26" s="201">
        <v>0.3</v>
      </c>
      <c r="W26" s="201">
        <v>0.67</v>
      </c>
      <c r="X26" s="201">
        <v>2.14</v>
      </c>
      <c r="Y26" s="201">
        <v>0</v>
      </c>
      <c r="Z26" s="201">
        <v>4.04</v>
      </c>
      <c r="AA26" s="201">
        <v>1.31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18.96</v>
      </c>
      <c r="E27" s="201">
        <v>0</v>
      </c>
      <c r="F27" s="201">
        <v>0</v>
      </c>
      <c r="G27" s="201">
        <v>30.52</v>
      </c>
      <c r="H27" s="201">
        <v>0</v>
      </c>
      <c r="I27" s="201">
        <v>0</v>
      </c>
      <c r="J27" s="201">
        <v>38.51</v>
      </c>
      <c r="K27" s="201">
        <v>81.42</v>
      </c>
      <c r="L27" s="201">
        <v>2.66</v>
      </c>
      <c r="M27" s="201">
        <v>1.88</v>
      </c>
      <c r="N27" s="201">
        <v>1.44</v>
      </c>
      <c r="O27" s="201">
        <v>2.42</v>
      </c>
      <c r="P27" s="201">
        <v>0.91</v>
      </c>
      <c r="Q27" s="201">
        <v>0.15</v>
      </c>
      <c r="R27" s="201">
        <v>0.62</v>
      </c>
      <c r="S27" s="201">
        <v>0.38</v>
      </c>
      <c r="T27" s="201">
        <v>0</v>
      </c>
      <c r="U27" s="201">
        <v>2.0499999999999998</v>
      </c>
      <c r="V27" s="201">
        <v>0.3</v>
      </c>
      <c r="W27" s="201">
        <v>0.67</v>
      </c>
      <c r="X27" s="201">
        <v>2.14</v>
      </c>
      <c r="Y27" s="201">
        <v>0</v>
      </c>
      <c r="Z27" s="201">
        <v>4.03</v>
      </c>
      <c r="AA27" s="201">
        <v>1.31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18.96</v>
      </c>
      <c r="E28" s="201">
        <v>0</v>
      </c>
      <c r="F28" s="201">
        <v>0</v>
      </c>
      <c r="G28" s="201">
        <v>30.52</v>
      </c>
      <c r="H28" s="201">
        <v>0</v>
      </c>
      <c r="I28" s="201">
        <v>0</v>
      </c>
      <c r="J28" s="201">
        <v>38.51</v>
      </c>
      <c r="K28" s="201">
        <v>62.08</v>
      </c>
      <c r="L28" s="201">
        <v>2.66</v>
      </c>
      <c r="M28" s="201">
        <v>1.88</v>
      </c>
      <c r="N28" s="201">
        <v>1.44</v>
      </c>
      <c r="O28" s="201">
        <v>2.42</v>
      </c>
      <c r="P28" s="201">
        <v>0.91</v>
      </c>
      <c r="Q28" s="201">
        <v>0.16</v>
      </c>
      <c r="R28" s="201">
        <v>0.61</v>
      </c>
      <c r="S28" s="201">
        <v>0.38</v>
      </c>
      <c r="T28" s="201">
        <v>0</v>
      </c>
      <c r="U28" s="201">
        <v>2.0499999999999998</v>
      </c>
      <c r="V28" s="201">
        <v>0.3</v>
      </c>
      <c r="W28" s="201">
        <v>0.67</v>
      </c>
      <c r="X28" s="201">
        <v>2.14</v>
      </c>
      <c r="Y28" s="201">
        <v>0</v>
      </c>
      <c r="Z28" s="201">
        <v>4.03</v>
      </c>
      <c r="AA28" s="201">
        <v>1.31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18.96</v>
      </c>
      <c r="E29" s="201">
        <v>0</v>
      </c>
      <c r="F29" s="201">
        <v>0</v>
      </c>
      <c r="G29" s="201">
        <v>30.52</v>
      </c>
      <c r="H29" s="201">
        <v>0</v>
      </c>
      <c r="I29" s="201">
        <v>0</v>
      </c>
      <c r="J29" s="201">
        <v>38.51</v>
      </c>
      <c r="K29" s="201">
        <v>71.75</v>
      </c>
      <c r="L29" s="201">
        <v>2.66</v>
      </c>
      <c r="M29" s="201">
        <v>1.88</v>
      </c>
      <c r="N29" s="201">
        <v>1.44</v>
      </c>
      <c r="O29" s="201">
        <v>2.42</v>
      </c>
      <c r="P29" s="201">
        <v>0.91</v>
      </c>
      <c r="Q29" s="201">
        <v>0.16</v>
      </c>
      <c r="R29" s="201">
        <v>0.61</v>
      </c>
      <c r="S29" s="201">
        <v>0.38</v>
      </c>
      <c r="T29" s="201">
        <v>0</v>
      </c>
      <c r="U29" s="201">
        <v>2.0499999999999998</v>
      </c>
      <c r="V29" s="201">
        <v>0.3</v>
      </c>
      <c r="W29" s="201">
        <v>0.67</v>
      </c>
      <c r="X29" s="201">
        <v>2.14</v>
      </c>
      <c r="Y29" s="201">
        <v>0</v>
      </c>
      <c r="Z29" s="201">
        <v>4.03</v>
      </c>
      <c r="AA29" s="201">
        <v>1.31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18.96</v>
      </c>
      <c r="E30" s="201">
        <v>0</v>
      </c>
      <c r="F30" s="201">
        <v>0</v>
      </c>
      <c r="G30" s="201">
        <v>30.52</v>
      </c>
      <c r="H30" s="201">
        <v>0</v>
      </c>
      <c r="I30" s="201">
        <v>0</v>
      </c>
      <c r="J30" s="201">
        <v>38.51</v>
      </c>
      <c r="K30" s="201">
        <v>52.41</v>
      </c>
      <c r="L30" s="201">
        <v>2.66</v>
      </c>
      <c r="M30" s="201">
        <v>1.88</v>
      </c>
      <c r="N30" s="201">
        <v>1.44</v>
      </c>
      <c r="O30" s="201">
        <v>2.42</v>
      </c>
      <c r="P30" s="201">
        <v>0.91</v>
      </c>
      <c r="Q30" s="201">
        <v>0.16</v>
      </c>
      <c r="R30" s="201">
        <v>0.61</v>
      </c>
      <c r="S30" s="201">
        <v>0.38</v>
      </c>
      <c r="T30" s="201">
        <v>0</v>
      </c>
      <c r="U30" s="201">
        <v>2.0499999999999998</v>
      </c>
      <c r="V30" s="201">
        <v>0.3</v>
      </c>
      <c r="W30" s="201">
        <v>0.67</v>
      </c>
      <c r="X30" s="201">
        <v>2.14</v>
      </c>
      <c r="Y30" s="201">
        <v>0</v>
      </c>
      <c r="Z30" s="201">
        <v>4.03</v>
      </c>
      <c r="AA30" s="201">
        <v>1.31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18.96</v>
      </c>
      <c r="E31" s="201">
        <v>0</v>
      </c>
      <c r="F31" s="201">
        <v>0</v>
      </c>
      <c r="G31" s="201">
        <v>30.52</v>
      </c>
      <c r="H31" s="201">
        <v>0</v>
      </c>
      <c r="I31" s="201">
        <v>0</v>
      </c>
      <c r="J31" s="201">
        <v>38.51</v>
      </c>
      <c r="K31" s="201">
        <v>20.5</v>
      </c>
      <c r="L31" s="201">
        <v>2.66</v>
      </c>
      <c r="M31" s="201">
        <v>1.88</v>
      </c>
      <c r="N31" s="201">
        <v>1.44</v>
      </c>
      <c r="O31" s="201">
        <v>2.42</v>
      </c>
      <c r="P31" s="201">
        <v>0.91</v>
      </c>
      <c r="Q31" s="201">
        <v>0.16</v>
      </c>
      <c r="R31" s="201">
        <v>0.61</v>
      </c>
      <c r="S31" s="201">
        <v>0.38</v>
      </c>
      <c r="T31" s="201">
        <v>0</v>
      </c>
      <c r="U31" s="201">
        <v>2.0499999999999998</v>
      </c>
      <c r="V31" s="201">
        <v>0.3</v>
      </c>
      <c r="W31" s="201">
        <v>0.67</v>
      </c>
      <c r="X31" s="201">
        <v>2.14</v>
      </c>
      <c r="Y31" s="201">
        <v>0</v>
      </c>
      <c r="Z31" s="201">
        <v>4.03</v>
      </c>
      <c r="AA31" s="201">
        <v>1.31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18.96</v>
      </c>
      <c r="E32" s="201">
        <v>0</v>
      </c>
      <c r="F32" s="201">
        <v>0</v>
      </c>
      <c r="G32" s="201">
        <v>30.52</v>
      </c>
      <c r="H32" s="201">
        <v>0</v>
      </c>
      <c r="I32" s="201">
        <v>0</v>
      </c>
      <c r="J32" s="201">
        <v>38.51</v>
      </c>
      <c r="K32" s="201">
        <v>24.37</v>
      </c>
      <c r="L32" s="201">
        <v>2.66</v>
      </c>
      <c r="M32" s="201">
        <v>1.88</v>
      </c>
      <c r="N32" s="201">
        <v>1.44</v>
      </c>
      <c r="O32" s="201">
        <v>2.42</v>
      </c>
      <c r="P32" s="201">
        <v>0.91</v>
      </c>
      <c r="Q32" s="201">
        <v>0.16</v>
      </c>
      <c r="R32" s="201">
        <v>0.61</v>
      </c>
      <c r="S32" s="201">
        <v>0.38</v>
      </c>
      <c r="T32" s="201">
        <v>0</v>
      </c>
      <c r="U32" s="201">
        <v>2.0499999999999998</v>
      </c>
      <c r="V32" s="201">
        <v>0.3</v>
      </c>
      <c r="W32" s="201">
        <v>0.67</v>
      </c>
      <c r="X32" s="201">
        <v>2.14</v>
      </c>
      <c r="Y32" s="201">
        <v>0</v>
      </c>
      <c r="Z32" s="201">
        <v>4.03</v>
      </c>
      <c r="AA32" s="201">
        <v>1.31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18.96</v>
      </c>
      <c r="E33" s="201">
        <v>0</v>
      </c>
      <c r="F33" s="201">
        <v>0</v>
      </c>
      <c r="G33" s="201">
        <v>30.52</v>
      </c>
      <c r="H33" s="201">
        <v>0</v>
      </c>
      <c r="I33" s="201">
        <v>0</v>
      </c>
      <c r="J33" s="201">
        <v>38.51</v>
      </c>
      <c r="K33" s="201">
        <v>24.37</v>
      </c>
      <c r="L33" s="201">
        <v>2.66</v>
      </c>
      <c r="M33" s="201">
        <v>1.88</v>
      </c>
      <c r="N33" s="201">
        <v>1.44</v>
      </c>
      <c r="O33" s="201">
        <v>2.42</v>
      </c>
      <c r="P33" s="201">
        <v>0.91</v>
      </c>
      <c r="Q33" s="201">
        <v>0.16</v>
      </c>
      <c r="R33" s="201">
        <v>0.61</v>
      </c>
      <c r="S33" s="201">
        <v>0.38</v>
      </c>
      <c r="T33" s="201">
        <v>0</v>
      </c>
      <c r="U33" s="201">
        <v>2.0499999999999998</v>
      </c>
      <c r="V33" s="201">
        <v>0.3</v>
      </c>
      <c r="W33" s="201">
        <v>0.67</v>
      </c>
      <c r="X33" s="201">
        <v>2.14</v>
      </c>
      <c r="Y33" s="201">
        <v>0</v>
      </c>
      <c r="Z33" s="201">
        <v>4.03</v>
      </c>
      <c r="AA33" s="201">
        <v>1.31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18.96</v>
      </c>
      <c r="E34" s="201">
        <v>0</v>
      </c>
      <c r="F34" s="201">
        <v>0</v>
      </c>
      <c r="G34" s="201">
        <v>30.52</v>
      </c>
      <c r="H34" s="201">
        <v>0</v>
      </c>
      <c r="I34" s="201">
        <v>0</v>
      </c>
      <c r="J34" s="201">
        <v>38.51</v>
      </c>
      <c r="K34" s="201">
        <v>47.57</v>
      </c>
      <c r="L34" s="201">
        <v>2.66</v>
      </c>
      <c r="M34" s="201">
        <v>1.88</v>
      </c>
      <c r="N34" s="201">
        <v>1.44</v>
      </c>
      <c r="O34" s="201">
        <v>2.42</v>
      </c>
      <c r="P34" s="201">
        <v>0.91</v>
      </c>
      <c r="Q34" s="201">
        <v>0.16</v>
      </c>
      <c r="R34" s="201">
        <v>0.61</v>
      </c>
      <c r="S34" s="201">
        <v>0.38</v>
      </c>
      <c r="T34" s="201">
        <v>0</v>
      </c>
      <c r="U34" s="201">
        <v>2.0499999999999998</v>
      </c>
      <c r="V34" s="201">
        <v>0.3</v>
      </c>
      <c r="W34" s="201">
        <v>0.67</v>
      </c>
      <c r="X34" s="201">
        <v>2.14</v>
      </c>
      <c r="Y34" s="201">
        <v>0</v>
      </c>
      <c r="Z34" s="201">
        <v>4.03</v>
      </c>
      <c r="AA34" s="201">
        <v>1.31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30.52</v>
      </c>
      <c r="H35" s="201">
        <v>0</v>
      </c>
      <c r="I35" s="201">
        <v>0</v>
      </c>
      <c r="J35" s="201">
        <v>38.51</v>
      </c>
      <c r="K35" s="201">
        <v>71.75</v>
      </c>
      <c r="L35" s="201">
        <v>2.66</v>
      </c>
      <c r="M35" s="201">
        <v>1.88</v>
      </c>
      <c r="N35" s="201">
        <v>1.44</v>
      </c>
      <c r="O35" s="201">
        <v>2.42</v>
      </c>
      <c r="P35" s="201">
        <v>0.91</v>
      </c>
      <c r="Q35" s="201">
        <v>0.16</v>
      </c>
      <c r="R35" s="201">
        <v>0.61</v>
      </c>
      <c r="S35" s="201">
        <v>0.38</v>
      </c>
      <c r="T35" s="201">
        <v>0</v>
      </c>
      <c r="U35" s="201">
        <v>2.0499999999999998</v>
      </c>
      <c r="V35" s="201">
        <v>0.3</v>
      </c>
      <c r="W35" s="201">
        <v>0.67</v>
      </c>
      <c r="X35" s="201">
        <v>2.14</v>
      </c>
      <c r="Y35" s="201">
        <v>0</v>
      </c>
      <c r="Z35" s="201">
        <v>4.03</v>
      </c>
      <c r="AA35" s="201">
        <v>1.31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30.52</v>
      </c>
      <c r="H36" s="201">
        <v>0</v>
      </c>
      <c r="I36" s="201">
        <v>0</v>
      </c>
      <c r="J36" s="201">
        <v>38.51</v>
      </c>
      <c r="K36" s="201">
        <v>71.75</v>
      </c>
      <c r="L36" s="201">
        <v>2.66</v>
      </c>
      <c r="M36" s="201">
        <v>1.88</v>
      </c>
      <c r="N36" s="201">
        <v>1.44</v>
      </c>
      <c r="O36" s="201">
        <v>2.42</v>
      </c>
      <c r="P36" s="201">
        <v>0.91</v>
      </c>
      <c r="Q36" s="201">
        <v>0.16</v>
      </c>
      <c r="R36" s="201">
        <v>0.61</v>
      </c>
      <c r="S36" s="201">
        <v>0.38</v>
      </c>
      <c r="T36" s="201">
        <v>0</v>
      </c>
      <c r="U36" s="201">
        <v>2.0499999999999998</v>
      </c>
      <c r="V36" s="201">
        <v>0.3</v>
      </c>
      <c r="W36" s="201">
        <v>0.67</v>
      </c>
      <c r="X36" s="201">
        <v>2.14</v>
      </c>
      <c r="Y36" s="201">
        <v>0</v>
      </c>
      <c r="Z36" s="201">
        <v>4.03</v>
      </c>
      <c r="AA36" s="201">
        <v>1.31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30.52</v>
      </c>
      <c r="H37" s="201">
        <v>0</v>
      </c>
      <c r="I37" s="201">
        <v>0</v>
      </c>
      <c r="J37" s="201">
        <v>38.51</v>
      </c>
      <c r="K37" s="201">
        <v>71.75</v>
      </c>
      <c r="L37" s="201">
        <v>2.66</v>
      </c>
      <c r="M37" s="201">
        <v>1.88</v>
      </c>
      <c r="N37" s="201">
        <v>1.44</v>
      </c>
      <c r="O37" s="201">
        <v>2.42</v>
      </c>
      <c r="P37" s="201">
        <v>0.91</v>
      </c>
      <c r="Q37" s="201">
        <v>0.16</v>
      </c>
      <c r="R37" s="201">
        <v>0.61</v>
      </c>
      <c r="S37" s="201">
        <v>0.38</v>
      </c>
      <c r="T37" s="201">
        <v>0</v>
      </c>
      <c r="U37" s="201">
        <v>2.0499999999999998</v>
      </c>
      <c r="V37" s="201">
        <v>0.3</v>
      </c>
      <c r="W37" s="201">
        <v>0.67</v>
      </c>
      <c r="X37" s="201">
        <v>2.14</v>
      </c>
      <c r="Y37" s="201">
        <v>0</v>
      </c>
      <c r="Z37" s="201">
        <v>4.03</v>
      </c>
      <c r="AA37" s="201">
        <v>1.31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30.52</v>
      </c>
      <c r="H38" s="201">
        <v>0</v>
      </c>
      <c r="I38" s="201">
        <v>0</v>
      </c>
      <c r="J38" s="201">
        <v>38.51</v>
      </c>
      <c r="K38" s="201">
        <v>71.75</v>
      </c>
      <c r="L38" s="201">
        <v>2.66</v>
      </c>
      <c r="M38" s="201">
        <v>1.88</v>
      </c>
      <c r="N38" s="201">
        <v>1.44</v>
      </c>
      <c r="O38" s="201">
        <v>2.42</v>
      </c>
      <c r="P38" s="201">
        <v>0.91</v>
      </c>
      <c r="Q38" s="201">
        <v>0.16</v>
      </c>
      <c r="R38" s="201">
        <v>0.61</v>
      </c>
      <c r="S38" s="201">
        <v>0.38</v>
      </c>
      <c r="T38" s="201">
        <v>0</v>
      </c>
      <c r="U38" s="201">
        <v>2.0499999999999998</v>
      </c>
      <c r="V38" s="201">
        <v>0.3</v>
      </c>
      <c r="W38" s="201">
        <v>0.67</v>
      </c>
      <c r="X38" s="201">
        <v>2.14</v>
      </c>
      <c r="Y38" s="201">
        <v>0</v>
      </c>
      <c r="Z38" s="201">
        <v>4.03</v>
      </c>
      <c r="AA38" s="201">
        <v>1.31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18.77</v>
      </c>
      <c r="E39" s="201">
        <v>0</v>
      </c>
      <c r="F39" s="201">
        <v>0</v>
      </c>
      <c r="G39" s="201">
        <v>30.52</v>
      </c>
      <c r="H39" s="201">
        <v>0</v>
      </c>
      <c r="I39" s="201">
        <v>0</v>
      </c>
      <c r="J39" s="201">
        <v>38.51</v>
      </c>
      <c r="K39" s="201">
        <v>91.09</v>
      </c>
      <c r="L39" s="201">
        <v>2.66</v>
      </c>
      <c r="M39" s="201">
        <v>1.88</v>
      </c>
      <c r="N39" s="201">
        <v>1.44</v>
      </c>
      <c r="O39" s="201">
        <v>2.42</v>
      </c>
      <c r="P39" s="201">
        <v>0.91</v>
      </c>
      <c r="Q39" s="201">
        <v>0.16</v>
      </c>
      <c r="R39" s="201">
        <v>0.61</v>
      </c>
      <c r="S39" s="201">
        <v>0.38</v>
      </c>
      <c r="T39" s="201">
        <v>0</v>
      </c>
      <c r="U39" s="201">
        <v>2.0499999999999998</v>
      </c>
      <c r="V39" s="201">
        <v>0.3</v>
      </c>
      <c r="W39" s="201">
        <v>0.67</v>
      </c>
      <c r="X39" s="201">
        <v>2.14</v>
      </c>
      <c r="Y39" s="201">
        <v>0</v>
      </c>
      <c r="Z39" s="201">
        <v>4.03</v>
      </c>
      <c r="AA39" s="201">
        <v>1.31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18.77</v>
      </c>
      <c r="E40" s="201">
        <v>0</v>
      </c>
      <c r="F40" s="201">
        <v>0</v>
      </c>
      <c r="G40" s="201">
        <v>30.52</v>
      </c>
      <c r="H40" s="201">
        <v>0</v>
      </c>
      <c r="I40" s="201">
        <v>0</v>
      </c>
      <c r="J40" s="201">
        <v>38.51</v>
      </c>
      <c r="K40" s="201">
        <v>91.09</v>
      </c>
      <c r="L40" s="201">
        <v>2.66</v>
      </c>
      <c r="M40" s="201">
        <v>1.88</v>
      </c>
      <c r="N40" s="201">
        <v>1.44</v>
      </c>
      <c r="O40" s="201">
        <v>2.42</v>
      </c>
      <c r="P40" s="201">
        <v>0.91</v>
      </c>
      <c r="Q40" s="201">
        <v>0.16</v>
      </c>
      <c r="R40" s="201">
        <v>0.61</v>
      </c>
      <c r="S40" s="201">
        <v>0.38</v>
      </c>
      <c r="T40" s="201">
        <v>0</v>
      </c>
      <c r="U40" s="201">
        <v>2.0499999999999998</v>
      </c>
      <c r="V40" s="201">
        <v>0.3</v>
      </c>
      <c r="W40" s="201">
        <v>0.67</v>
      </c>
      <c r="X40" s="201">
        <v>2.14</v>
      </c>
      <c r="Y40" s="201">
        <v>0</v>
      </c>
      <c r="Z40" s="201">
        <v>4.03</v>
      </c>
      <c r="AA40" s="201">
        <v>1.31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18.77</v>
      </c>
      <c r="E41" s="201">
        <v>0</v>
      </c>
      <c r="F41" s="201">
        <v>0</v>
      </c>
      <c r="G41" s="201">
        <v>30.52</v>
      </c>
      <c r="H41" s="201">
        <v>0</v>
      </c>
      <c r="I41" s="201">
        <v>0</v>
      </c>
      <c r="J41" s="201">
        <v>38.51</v>
      </c>
      <c r="K41" s="201">
        <v>100.76</v>
      </c>
      <c r="L41" s="201">
        <v>2.66</v>
      </c>
      <c r="M41" s="201">
        <v>1.88</v>
      </c>
      <c r="N41" s="201">
        <v>1.44</v>
      </c>
      <c r="O41" s="201">
        <v>2.42</v>
      </c>
      <c r="P41" s="201">
        <v>0.91</v>
      </c>
      <c r="Q41" s="201">
        <v>0.16</v>
      </c>
      <c r="R41" s="201">
        <v>0.61</v>
      </c>
      <c r="S41" s="201">
        <v>0.38</v>
      </c>
      <c r="T41" s="201">
        <v>0</v>
      </c>
      <c r="U41" s="201">
        <v>2.0499999999999998</v>
      </c>
      <c r="V41" s="201">
        <v>0.3</v>
      </c>
      <c r="W41" s="201">
        <v>0.67</v>
      </c>
      <c r="X41" s="201">
        <v>2.14</v>
      </c>
      <c r="Y41" s="201">
        <v>0</v>
      </c>
      <c r="Z41" s="201">
        <v>4.03</v>
      </c>
      <c r="AA41" s="201">
        <v>1.31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18.77</v>
      </c>
      <c r="E42" s="201">
        <v>0</v>
      </c>
      <c r="F42" s="201">
        <v>0</v>
      </c>
      <c r="G42" s="201">
        <v>30.52</v>
      </c>
      <c r="H42" s="201">
        <v>0</v>
      </c>
      <c r="I42" s="201">
        <v>0</v>
      </c>
      <c r="J42" s="201">
        <v>38.51</v>
      </c>
      <c r="K42" s="201">
        <v>120.1</v>
      </c>
      <c r="L42" s="201">
        <v>2.66</v>
      </c>
      <c r="M42" s="201">
        <v>1.88</v>
      </c>
      <c r="N42" s="201">
        <v>1.44</v>
      </c>
      <c r="O42" s="201">
        <v>2.42</v>
      </c>
      <c r="P42" s="201">
        <v>0.91</v>
      </c>
      <c r="Q42" s="201">
        <v>0.16</v>
      </c>
      <c r="R42" s="201">
        <v>0.61</v>
      </c>
      <c r="S42" s="201">
        <v>0.38</v>
      </c>
      <c r="T42" s="201">
        <v>0</v>
      </c>
      <c r="U42" s="201">
        <v>2.0499999999999998</v>
      </c>
      <c r="V42" s="201">
        <v>0.3</v>
      </c>
      <c r="W42" s="201">
        <v>0.67</v>
      </c>
      <c r="X42" s="201">
        <v>2.14</v>
      </c>
      <c r="Y42" s="201">
        <v>0</v>
      </c>
      <c r="Z42" s="201">
        <v>4.03</v>
      </c>
      <c r="AA42" s="201">
        <v>1.31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18.77</v>
      </c>
      <c r="E43" s="201">
        <v>0</v>
      </c>
      <c r="F43" s="201">
        <v>0</v>
      </c>
      <c r="G43" s="201">
        <v>30.52</v>
      </c>
      <c r="H43" s="201">
        <v>0</v>
      </c>
      <c r="I43" s="201">
        <v>0</v>
      </c>
      <c r="J43" s="201">
        <v>38.270000000000003</v>
      </c>
      <c r="K43" s="201">
        <v>149.11000000000001</v>
      </c>
      <c r="L43" s="201">
        <v>2.66</v>
      </c>
      <c r="M43" s="201">
        <v>1.88</v>
      </c>
      <c r="N43" s="201">
        <v>1.44</v>
      </c>
      <c r="O43" s="201">
        <v>2.42</v>
      </c>
      <c r="P43" s="201">
        <v>0.91</v>
      </c>
      <c r="Q43" s="201">
        <v>0.16</v>
      </c>
      <c r="R43" s="201">
        <v>0.61</v>
      </c>
      <c r="S43" s="201">
        <v>0.38</v>
      </c>
      <c r="T43" s="201">
        <v>0</v>
      </c>
      <c r="U43" s="201">
        <v>2.0499999999999998</v>
      </c>
      <c r="V43" s="201">
        <v>0.3</v>
      </c>
      <c r="W43" s="201">
        <v>0.67</v>
      </c>
      <c r="X43" s="201">
        <v>2.14</v>
      </c>
      <c r="Y43" s="201">
        <v>0</v>
      </c>
      <c r="Z43" s="201">
        <v>4.03</v>
      </c>
      <c r="AA43" s="201">
        <v>1.31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18.77</v>
      </c>
      <c r="E44" s="201">
        <v>0</v>
      </c>
      <c r="F44" s="201">
        <v>0</v>
      </c>
      <c r="G44" s="201">
        <v>30.52</v>
      </c>
      <c r="H44" s="201">
        <v>0</v>
      </c>
      <c r="I44" s="201">
        <v>0</v>
      </c>
      <c r="J44" s="201">
        <v>38.270000000000003</v>
      </c>
      <c r="K44" s="201">
        <v>197.46</v>
      </c>
      <c r="L44" s="201">
        <v>2.66</v>
      </c>
      <c r="M44" s="201">
        <v>1.88</v>
      </c>
      <c r="N44" s="201">
        <v>1.44</v>
      </c>
      <c r="O44" s="201">
        <v>2.42</v>
      </c>
      <c r="P44" s="201">
        <v>0.91</v>
      </c>
      <c r="Q44" s="201">
        <v>0.16</v>
      </c>
      <c r="R44" s="201">
        <v>0.61</v>
      </c>
      <c r="S44" s="201">
        <v>0.38</v>
      </c>
      <c r="T44" s="201">
        <v>0</v>
      </c>
      <c r="U44" s="201">
        <v>2.0499999999999998</v>
      </c>
      <c r="V44" s="201">
        <v>0.3</v>
      </c>
      <c r="W44" s="201">
        <v>0.67</v>
      </c>
      <c r="X44" s="201">
        <v>2.14</v>
      </c>
      <c r="Y44" s="201">
        <v>0</v>
      </c>
      <c r="Z44" s="201">
        <v>4.03</v>
      </c>
      <c r="AA44" s="201">
        <v>1.31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18.77</v>
      </c>
      <c r="E45" s="201">
        <v>0</v>
      </c>
      <c r="F45" s="201">
        <v>0</v>
      </c>
      <c r="G45" s="201">
        <v>30.52</v>
      </c>
      <c r="H45" s="201">
        <v>0</v>
      </c>
      <c r="I45" s="201">
        <v>0</v>
      </c>
      <c r="J45" s="201">
        <v>38.270000000000003</v>
      </c>
      <c r="K45" s="201">
        <v>197.46</v>
      </c>
      <c r="L45" s="201">
        <v>2.66</v>
      </c>
      <c r="M45" s="201">
        <v>1.88</v>
      </c>
      <c r="N45" s="201">
        <v>1.44</v>
      </c>
      <c r="O45" s="201">
        <v>2.42</v>
      </c>
      <c r="P45" s="201">
        <v>0.91</v>
      </c>
      <c r="Q45" s="201">
        <v>0.16</v>
      </c>
      <c r="R45" s="201">
        <v>0.61</v>
      </c>
      <c r="S45" s="201">
        <v>0.38</v>
      </c>
      <c r="T45" s="201">
        <v>0</v>
      </c>
      <c r="U45" s="201">
        <v>2.0499999999999998</v>
      </c>
      <c r="V45" s="201">
        <v>0.3</v>
      </c>
      <c r="W45" s="201">
        <v>0.67</v>
      </c>
      <c r="X45" s="201">
        <v>2.14</v>
      </c>
      <c r="Y45" s="201">
        <v>0</v>
      </c>
      <c r="Z45" s="201">
        <v>4.03</v>
      </c>
      <c r="AA45" s="201">
        <v>1.31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18.77</v>
      </c>
      <c r="E46" s="201">
        <v>0</v>
      </c>
      <c r="F46" s="201">
        <v>0</v>
      </c>
      <c r="G46" s="201">
        <v>30.52</v>
      </c>
      <c r="H46" s="201">
        <v>0</v>
      </c>
      <c r="I46" s="201">
        <v>0</v>
      </c>
      <c r="J46" s="201">
        <v>38.270000000000003</v>
      </c>
      <c r="K46" s="201">
        <v>236.14</v>
      </c>
      <c r="L46" s="201">
        <v>2.66</v>
      </c>
      <c r="M46" s="201">
        <v>1.88</v>
      </c>
      <c r="N46" s="201">
        <v>1.44</v>
      </c>
      <c r="O46" s="201">
        <v>2.42</v>
      </c>
      <c r="P46" s="201">
        <v>0.91</v>
      </c>
      <c r="Q46" s="201">
        <v>0.16</v>
      </c>
      <c r="R46" s="201">
        <v>0.61</v>
      </c>
      <c r="S46" s="201">
        <v>0.38</v>
      </c>
      <c r="T46" s="201">
        <v>0</v>
      </c>
      <c r="U46" s="201">
        <v>2.0499999999999998</v>
      </c>
      <c r="V46" s="201">
        <v>0.3</v>
      </c>
      <c r="W46" s="201">
        <v>0.67</v>
      </c>
      <c r="X46" s="201">
        <v>2.14</v>
      </c>
      <c r="Y46" s="201">
        <v>0</v>
      </c>
      <c r="Z46" s="201">
        <v>4.03</v>
      </c>
      <c r="AA46" s="201">
        <v>1.31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18.77</v>
      </c>
      <c r="E47" s="201">
        <v>0</v>
      </c>
      <c r="F47" s="201">
        <v>0</v>
      </c>
      <c r="G47" s="201">
        <v>30.52</v>
      </c>
      <c r="H47" s="201">
        <v>0</v>
      </c>
      <c r="I47" s="201">
        <v>0</v>
      </c>
      <c r="J47" s="201">
        <v>38.270000000000003</v>
      </c>
      <c r="K47" s="201">
        <v>236.14</v>
      </c>
      <c r="L47" s="201">
        <v>2.66</v>
      </c>
      <c r="M47" s="201">
        <v>1.88</v>
      </c>
      <c r="N47" s="201">
        <v>1.44</v>
      </c>
      <c r="O47" s="201">
        <v>2.42</v>
      </c>
      <c r="P47" s="201">
        <v>0.91</v>
      </c>
      <c r="Q47" s="201">
        <v>0.16</v>
      </c>
      <c r="R47" s="201">
        <v>0.61</v>
      </c>
      <c r="S47" s="201">
        <v>0.38</v>
      </c>
      <c r="T47" s="201">
        <v>0</v>
      </c>
      <c r="U47" s="201">
        <v>2.0499999999999998</v>
      </c>
      <c r="V47" s="201">
        <v>0.3</v>
      </c>
      <c r="W47" s="201">
        <v>0.67</v>
      </c>
      <c r="X47" s="201">
        <v>2.14</v>
      </c>
      <c r="Y47" s="201">
        <v>0</v>
      </c>
      <c r="Z47" s="201">
        <v>4.03</v>
      </c>
      <c r="AA47" s="201">
        <v>1.31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18.77</v>
      </c>
      <c r="E48" s="201">
        <v>0</v>
      </c>
      <c r="F48" s="201">
        <v>0</v>
      </c>
      <c r="G48" s="201">
        <v>30.52</v>
      </c>
      <c r="H48" s="201">
        <v>0</v>
      </c>
      <c r="I48" s="201">
        <v>0</v>
      </c>
      <c r="J48" s="201">
        <v>38.270000000000003</v>
      </c>
      <c r="K48" s="201">
        <v>236.14</v>
      </c>
      <c r="L48" s="201">
        <v>2.66</v>
      </c>
      <c r="M48" s="201">
        <v>1.88</v>
      </c>
      <c r="N48" s="201">
        <v>1.44</v>
      </c>
      <c r="O48" s="201">
        <v>2.42</v>
      </c>
      <c r="P48" s="201">
        <v>0.91</v>
      </c>
      <c r="Q48" s="201">
        <v>0.16</v>
      </c>
      <c r="R48" s="201">
        <v>0.61</v>
      </c>
      <c r="S48" s="201">
        <v>0.38</v>
      </c>
      <c r="T48" s="201">
        <v>0</v>
      </c>
      <c r="U48" s="201">
        <v>2.0499999999999998</v>
      </c>
      <c r="V48" s="201">
        <v>0.3</v>
      </c>
      <c r="W48" s="201">
        <v>0.67</v>
      </c>
      <c r="X48" s="201">
        <v>2.14</v>
      </c>
      <c r="Y48" s="201">
        <v>0</v>
      </c>
      <c r="Z48" s="201">
        <v>4.03</v>
      </c>
      <c r="AA48" s="201">
        <v>1.31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18.77</v>
      </c>
      <c r="E49" s="201">
        <v>0</v>
      </c>
      <c r="F49" s="201">
        <v>0</v>
      </c>
      <c r="G49" s="201">
        <v>30.52</v>
      </c>
      <c r="H49" s="201">
        <v>0</v>
      </c>
      <c r="I49" s="201">
        <v>0</v>
      </c>
      <c r="J49" s="201">
        <v>38.270000000000003</v>
      </c>
      <c r="K49" s="201">
        <v>236.14</v>
      </c>
      <c r="L49" s="201">
        <v>2.66</v>
      </c>
      <c r="M49" s="201">
        <v>1.88</v>
      </c>
      <c r="N49" s="201">
        <v>1.44</v>
      </c>
      <c r="O49" s="201">
        <v>2.42</v>
      </c>
      <c r="P49" s="201">
        <v>0.91</v>
      </c>
      <c r="Q49" s="201">
        <v>0.16</v>
      </c>
      <c r="R49" s="201">
        <v>0.61</v>
      </c>
      <c r="S49" s="201">
        <v>0.38</v>
      </c>
      <c r="T49" s="201">
        <v>0</v>
      </c>
      <c r="U49" s="201">
        <v>2.0499999999999998</v>
      </c>
      <c r="V49" s="201">
        <v>0.3</v>
      </c>
      <c r="W49" s="201">
        <v>0.67</v>
      </c>
      <c r="X49" s="201">
        <v>2.14</v>
      </c>
      <c r="Y49" s="201">
        <v>0</v>
      </c>
      <c r="Z49" s="201">
        <v>4.03</v>
      </c>
      <c r="AA49" s="201">
        <v>1.31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18.77</v>
      </c>
      <c r="E50" s="201">
        <v>0</v>
      </c>
      <c r="F50" s="201">
        <v>0</v>
      </c>
      <c r="G50" s="201">
        <v>30.52</v>
      </c>
      <c r="H50" s="201">
        <v>0</v>
      </c>
      <c r="I50" s="201">
        <v>0</v>
      </c>
      <c r="J50" s="201">
        <v>38.270000000000003</v>
      </c>
      <c r="K50" s="201">
        <v>236.14</v>
      </c>
      <c r="L50" s="201">
        <v>2.66</v>
      </c>
      <c r="M50" s="201">
        <v>1.88</v>
      </c>
      <c r="N50" s="201">
        <v>1.44</v>
      </c>
      <c r="O50" s="201">
        <v>2.42</v>
      </c>
      <c r="P50" s="201">
        <v>0.91</v>
      </c>
      <c r="Q50" s="201">
        <v>0.16</v>
      </c>
      <c r="R50" s="201">
        <v>0.61</v>
      </c>
      <c r="S50" s="201">
        <v>0.38</v>
      </c>
      <c r="T50" s="201">
        <v>0</v>
      </c>
      <c r="U50" s="201">
        <v>2.0499999999999998</v>
      </c>
      <c r="V50" s="201">
        <v>0.3</v>
      </c>
      <c r="W50" s="201">
        <v>0.67</v>
      </c>
      <c r="X50" s="201">
        <v>2.14</v>
      </c>
      <c r="Y50" s="201">
        <v>0</v>
      </c>
      <c r="Z50" s="201">
        <v>4.03</v>
      </c>
      <c r="AA50" s="201">
        <v>1.31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18.77</v>
      </c>
      <c r="E51" s="201">
        <v>0</v>
      </c>
      <c r="F51" s="201">
        <v>0</v>
      </c>
      <c r="G51" s="201">
        <v>30.52</v>
      </c>
      <c r="H51" s="201">
        <v>0</v>
      </c>
      <c r="I51" s="201">
        <v>0</v>
      </c>
      <c r="J51" s="201">
        <v>38.270000000000003</v>
      </c>
      <c r="K51" s="201">
        <v>236.14</v>
      </c>
      <c r="L51" s="201">
        <v>2.66</v>
      </c>
      <c r="M51" s="201">
        <v>1.88</v>
      </c>
      <c r="N51" s="201">
        <v>1.44</v>
      </c>
      <c r="O51" s="201">
        <v>2.42</v>
      </c>
      <c r="P51" s="201">
        <v>0.91</v>
      </c>
      <c r="Q51" s="201">
        <v>0.16</v>
      </c>
      <c r="R51" s="201">
        <v>0.61</v>
      </c>
      <c r="S51" s="201">
        <v>0.38</v>
      </c>
      <c r="T51" s="201">
        <v>0</v>
      </c>
      <c r="U51" s="201">
        <v>2.0499999999999998</v>
      </c>
      <c r="V51" s="201">
        <v>0.3</v>
      </c>
      <c r="W51" s="201">
        <v>0.67</v>
      </c>
      <c r="X51" s="201">
        <v>2.14</v>
      </c>
      <c r="Y51" s="201">
        <v>0</v>
      </c>
      <c r="Z51" s="201">
        <v>4.03</v>
      </c>
      <c r="AA51" s="201">
        <v>1.31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18.77</v>
      </c>
      <c r="E52" s="201">
        <v>0</v>
      </c>
      <c r="F52" s="201">
        <v>0</v>
      </c>
      <c r="G52" s="201">
        <v>30.52</v>
      </c>
      <c r="H52" s="201">
        <v>0</v>
      </c>
      <c r="I52" s="201">
        <v>0</v>
      </c>
      <c r="J52" s="201">
        <v>38.270000000000003</v>
      </c>
      <c r="K52" s="201">
        <v>236.14</v>
      </c>
      <c r="L52" s="201">
        <v>2.66</v>
      </c>
      <c r="M52" s="201">
        <v>1.88</v>
      </c>
      <c r="N52" s="201">
        <v>1.44</v>
      </c>
      <c r="O52" s="201">
        <v>2.42</v>
      </c>
      <c r="P52" s="201">
        <v>0.91</v>
      </c>
      <c r="Q52" s="201">
        <v>0.16</v>
      </c>
      <c r="R52" s="201">
        <v>0.61</v>
      </c>
      <c r="S52" s="201">
        <v>0.38</v>
      </c>
      <c r="T52" s="201">
        <v>0</v>
      </c>
      <c r="U52" s="201">
        <v>2.0499999999999998</v>
      </c>
      <c r="V52" s="201">
        <v>0.3</v>
      </c>
      <c r="W52" s="201">
        <v>0.67</v>
      </c>
      <c r="X52" s="201">
        <v>2.14</v>
      </c>
      <c r="Y52" s="201">
        <v>0</v>
      </c>
      <c r="Z52" s="201">
        <v>4.04</v>
      </c>
      <c r="AA52" s="201">
        <v>1.31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18.77</v>
      </c>
      <c r="E53" s="201">
        <v>0</v>
      </c>
      <c r="F53" s="201">
        <v>0</v>
      </c>
      <c r="G53" s="201">
        <v>30.52</v>
      </c>
      <c r="H53" s="201">
        <v>0</v>
      </c>
      <c r="I53" s="201">
        <v>0</v>
      </c>
      <c r="J53" s="201">
        <v>38.270000000000003</v>
      </c>
      <c r="K53" s="201">
        <v>236.14</v>
      </c>
      <c r="L53" s="201">
        <v>5.56</v>
      </c>
      <c r="M53" s="201">
        <v>1.88</v>
      </c>
      <c r="N53" s="201">
        <v>1.44</v>
      </c>
      <c r="O53" s="201">
        <v>2.42</v>
      </c>
      <c r="P53" s="201">
        <v>0.91</v>
      </c>
      <c r="Q53" s="201">
        <v>1.89</v>
      </c>
      <c r="R53" s="201">
        <v>0.61</v>
      </c>
      <c r="S53" s="201">
        <v>4.82</v>
      </c>
      <c r="T53" s="201">
        <v>0</v>
      </c>
      <c r="U53" s="201">
        <v>2.0499999999999998</v>
      </c>
      <c r="V53" s="201">
        <v>0.3</v>
      </c>
      <c r="W53" s="201">
        <v>0.67</v>
      </c>
      <c r="X53" s="201">
        <v>2.14</v>
      </c>
      <c r="Y53" s="201">
        <v>0</v>
      </c>
      <c r="Z53" s="201">
        <v>4.03</v>
      </c>
      <c r="AA53" s="201">
        <v>1.31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18.77</v>
      </c>
      <c r="E54" s="201">
        <v>0</v>
      </c>
      <c r="F54" s="201">
        <v>0</v>
      </c>
      <c r="G54" s="201">
        <v>30.52</v>
      </c>
      <c r="H54" s="201">
        <v>0</v>
      </c>
      <c r="I54" s="201">
        <v>0</v>
      </c>
      <c r="J54" s="201">
        <v>38.270000000000003</v>
      </c>
      <c r="K54" s="201">
        <v>236.14</v>
      </c>
      <c r="L54" s="201">
        <v>5.56</v>
      </c>
      <c r="M54" s="201">
        <v>1.88</v>
      </c>
      <c r="N54" s="201">
        <v>1.44</v>
      </c>
      <c r="O54" s="201">
        <v>2.42</v>
      </c>
      <c r="P54" s="201">
        <v>0.91</v>
      </c>
      <c r="Q54" s="201">
        <v>1.89</v>
      </c>
      <c r="R54" s="201">
        <v>0.61</v>
      </c>
      <c r="S54" s="201">
        <v>4.82</v>
      </c>
      <c r="T54" s="201">
        <v>0</v>
      </c>
      <c r="U54" s="201">
        <v>2.0499999999999998</v>
      </c>
      <c r="V54" s="201">
        <v>0.3</v>
      </c>
      <c r="W54" s="201">
        <v>0.67</v>
      </c>
      <c r="X54" s="201">
        <v>2.14</v>
      </c>
      <c r="Y54" s="201">
        <v>0</v>
      </c>
      <c r="Z54" s="201">
        <v>4.03</v>
      </c>
      <c r="AA54" s="201">
        <v>1.31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18.77</v>
      </c>
      <c r="E55" s="201">
        <v>0</v>
      </c>
      <c r="F55" s="201">
        <v>0</v>
      </c>
      <c r="G55" s="201">
        <v>30.52</v>
      </c>
      <c r="H55" s="201">
        <v>0</v>
      </c>
      <c r="I55" s="201">
        <v>0</v>
      </c>
      <c r="J55" s="201">
        <v>38.270000000000003</v>
      </c>
      <c r="K55" s="201">
        <v>236.14</v>
      </c>
      <c r="L55" s="201">
        <v>5.56</v>
      </c>
      <c r="M55" s="201">
        <v>1.88</v>
      </c>
      <c r="N55" s="201">
        <v>1.44</v>
      </c>
      <c r="O55" s="201">
        <v>2.42</v>
      </c>
      <c r="P55" s="201">
        <v>0.91</v>
      </c>
      <c r="Q55" s="201">
        <v>1.89</v>
      </c>
      <c r="R55" s="201">
        <v>0.62</v>
      </c>
      <c r="S55" s="201">
        <v>4.82</v>
      </c>
      <c r="T55" s="201">
        <v>0</v>
      </c>
      <c r="U55" s="201">
        <v>2.0499999999999998</v>
      </c>
      <c r="V55" s="201">
        <v>0</v>
      </c>
      <c r="W55" s="201">
        <v>0.67</v>
      </c>
      <c r="X55" s="201">
        <v>2.14</v>
      </c>
      <c r="Y55" s="201">
        <v>0</v>
      </c>
      <c r="Z55" s="201">
        <v>4.04</v>
      </c>
      <c r="AA55" s="201">
        <v>1.31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18.77</v>
      </c>
      <c r="E56" s="201">
        <v>0</v>
      </c>
      <c r="F56" s="201">
        <v>0</v>
      </c>
      <c r="G56" s="201">
        <v>30.52</v>
      </c>
      <c r="H56" s="201">
        <v>0</v>
      </c>
      <c r="I56" s="201">
        <v>0</v>
      </c>
      <c r="J56" s="201">
        <v>38.270000000000003</v>
      </c>
      <c r="K56" s="201">
        <v>236.14</v>
      </c>
      <c r="L56" s="201">
        <v>5.56</v>
      </c>
      <c r="M56" s="201">
        <v>1.88</v>
      </c>
      <c r="N56" s="201">
        <v>1.44</v>
      </c>
      <c r="O56" s="201">
        <v>2.42</v>
      </c>
      <c r="P56" s="201">
        <v>0.91</v>
      </c>
      <c r="Q56" s="201">
        <v>1.89</v>
      </c>
      <c r="R56" s="201">
        <v>0.62</v>
      </c>
      <c r="S56" s="201">
        <v>4.82</v>
      </c>
      <c r="T56" s="201">
        <v>0</v>
      </c>
      <c r="U56" s="201">
        <v>2.0499999999999998</v>
      </c>
      <c r="V56" s="201">
        <v>0</v>
      </c>
      <c r="W56" s="201">
        <v>0.67</v>
      </c>
      <c r="X56" s="201">
        <v>2.14</v>
      </c>
      <c r="Y56" s="201">
        <v>0</v>
      </c>
      <c r="Z56" s="201">
        <v>4.04</v>
      </c>
      <c r="AA56" s="201">
        <v>1.31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18.77</v>
      </c>
      <c r="E57" s="201">
        <v>0</v>
      </c>
      <c r="F57" s="201">
        <v>0</v>
      </c>
      <c r="G57" s="201">
        <v>30.52</v>
      </c>
      <c r="H57" s="201">
        <v>0</v>
      </c>
      <c r="I57" s="201">
        <v>0</v>
      </c>
      <c r="J57" s="201">
        <v>38.270000000000003</v>
      </c>
      <c r="K57" s="201">
        <v>236.14</v>
      </c>
      <c r="L57" s="201">
        <v>5.56</v>
      </c>
      <c r="M57" s="201">
        <v>1.88</v>
      </c>
      <c r="N57" s="201">
        <v>1.44</v>
      </c>
      <c r="O57" s="201">
        <v>2.42</v>
      </c>
      <c r="P57" s="201">
        <v>0.91</v>
      </c>
      <c r="Q57" s="201">
        <v>1.89</v>
      </c>
      <c r="R57" s="201">
        <v>0.62</v>
      </c>
      <c r="S57" s="201">
        <v>4.82</v>
      </c>
      <c r="T57" s="201">
        <v>0</v>
      </c>
      <c r="U57" s="201">
        <v>2.0499999999999998</v>
      </c>
      <c r="V57" s="201">
        <v>0</v>
      </c>
      <c r="W57" s="201">
        <v>0.67</v>
      </c>
      <c r="X57" s="201">
        <v>2.14</v>
      </c>
      <c r="Y57" s="201">
        <v>0</v>
      </c>
      <c r="Z57" s="201">
        <v>4.04</v>
      </c>
      <c r="AA57" s="201">
        <v>1.31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18.77</v>
      </c>
      <c r="E58" s="201">
        <v>0</v>
      </c>
      <c r="F58" s="201">
        <v>0</v>
      </c>
      <c r="G58" s="201">
        <v>30.52</v>
      </c>
      <c r="H58" s="201">
        <v>0</v>
      </c>
      <c r="I58" s="201">
        <v>0</v>
      </c>
      <c r="J58" s="201">
        <v>38.270000000000003</v>
      </c>
      <c r="K58" s="201">
        <v>236.14</v>
      </c>
      <c r="L58" s="201">
        <v>5.56</v>
      </c>
      <c r="M58" s="201">
        <v>1.88</v>
      </c>
      <c r="N58" s="201">
        <v>1.44</v>
      </c>
      <c r="O58" s="201">
        <v>2.42</v>
      </c>
      <c r="P58" s="201">
        <v>0.91</v>
      </c>
      <c r="Q58" s="201">
        <v>1.89</v>
      </c>
      <c r="R58" s="201">
        <v>0.61</v>
      </c>
      <c r="S58" s="201">
        <v>4.82</v>
      </c>
      <c r="T58" s="201">
        <v>0</v>
      </c>
      <c r="U58" s="201">
        <v>2.0499999999999998</v>
      </c>
      <c r="V58" s="201">
        <v>0.3</v>
      </c>
      <c r="W58" s="201">
        <v>0.67</v>
      </c>
      <c r="X58" s="201">
        <v>2.14</v>
      </c>
      <c r="Y58" s="201">
        <v>0</v>
      </c>
      <c r="Z58" s="201">
        <v>4.03</v>
      </c>
      <c r="AA58" s="201">
        <v>1.31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18.77</v>
      </c>
      <c r="E59" s="201">
        <v>0</v>
      </c>
      <c r="F59" s="201">
        <v>0</v>
      </c>
      <c r="G59" s="201">
        <v>30.52</v>
      </c>
      <c r="H59" s="201">
        <v>0</v>
      </c>
      <c r="I59" s="201">
        <v>0</v>
      </c>
      <c r="J59" s="201">
        <v>38.270000000000003</v>
      </c>
      <c r="K59" s="201">
        <v>236.14</v>
      </c>
      <c r="L59" s="201">
        <v>5.69</v>
      </c>
      <c r="M59" s="201">
        <v>1.88</v>
      </c>
      <c r="N59" s="201">
        <v>1.44</v>
      </c>
      <c r="O59" s="201">
        <v>2.42</v>
      </c>
      <c r="P59" s="201">
        <v>0.91</v>
      </c>
      <c r="Q59" s="201">
        <v>1.89</v>
      </c>
      <c r="R59" s="201">
        <v>0.61</v>
      </c>
      <c r="S59" s="201">
        <v>4.82</v>
      </c>
      <c r="T59" s="201">
        <v>0</v>
      </c>
      <c r="U59" s="201">
        <v>2.0499999999999998</v>
      </c>
      <c r="V59" s="201">
        <v>0.3</v>
      </c>
      <c r="W59" s="201">
        <v>0.67</v>
      </c>
      <c r="X59" s="201">
        <v>2.14</v>
      </c>
      <c r="Y59" s="201">
        <v>0</v>
      </c>
      <c r="Z59" s="201">
        <v>4.03</v>
      </c>
      <c r="AA59" s="201">
        <v>1.31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18.77</v>
      </c>
      <c r="E60" s="201">
        <v>0</v>
      </c>
      <c r="F60" s="201">
        <v>0</v>
      </c>
      <c r="G60" s="201">
        <v>30.52</v>
      </c>
      <c r="H60" s="201">
        <v>0</v>
      </c>
      <c r="I60" s="201">
        <v>0</v>
      </c>
      <c r="J60" s="201">
        <v>38.270000000000003</v>
      </c>
      <c r="K60" s="201">
        <v>236.14</v>
      </c>
      <c r="L60" s="201">
        <v>5.69</v>
      </c>
      <c r="M60" s="201">
        <v>1.88</v>
      </c>
      <c r="N60" s="201">
        <v>1.44</v>
      </c>
      <c r="O60" s="201">
        <v>2.42</v>
      </c>
      <c r="P60" s="201">
        <v>0.91</v>
      </c>
      <c r="Q60" s="201">
        <v>1.89</v>
      </c>
      <c r="R60" s="201">
        <v>0.61</v>
      </c>
      <c r="S60" s="201">
        <v>4.82</v>
      </c>
      <c r="T60" s="201">
        <v>0</v>
      </c>
      <c r="U60" s="201">
        <v>2.0499999999999998</v>
      </c>
      <c r="V60" s="201">
        <v>0.3</v>
      </c>
      <c r="W60" s="201">
        <v>0.67</v>
      </c>
      <c r="X60" s="201">
        <v>2.14</v>
      </c>
      <c r="Y60" s="201">
        <v>0</v>
      </c>
      <c r="Z60" s="201">
        <v>4.03</v>
      </c>
      <c r="AA60" s="201">
        <v>1.31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18.77</v>
      </c>
      <c r="E61" s="201">
        <v>0</v>
      </c>
      <c r="F61" s="201">
        <v>0</v>
      </c>
      <c r="G61" s="201">
        <v>30.52</v>
      </c>
      <c r="H61" s="201">
        <v>0</v>
      </c>
      <c r="I61" s="201">
        <v>0</v>
      </c>
      <c r="J61" s="201">
        <v>38.270000000000003</v>
      </c>
      <c r="K61" s="201">
        <v>236.14</v>
      </c>
      <c r="L61" s="201">
        <v>5.69</v>
      </c>
      <c r="M61" s="201">
        <v>1.88</v>
      </c>
      <c r="N61" s="201">
        <v>1.44</v>
      </c>
      <c r="O61" s="201">
        <v>2.42</v>
      </c>
      <c r="P61" s="201">
        <v>0.91</v>
      </c>
      <c r="Q61" s="201">
        <v>1.89</v>
      </c>
      <c r="R61" s="201">
        <v>8.43</v>
      </c>
      <c r="S61" s="201">
        <v>4.82</v>
      </c>
      <c r="T61" s="201">
        <v>0</v>
      </c>
      <c r="U61" s="201">
        <v>2.0499999999999998</v>
      </c>
      <c r="V61" s="201">
        <v>4.17</v>
      </c>
      <c r="W61" s="201">
        <v>0.67</v>
      </c>
      <c r="X61" s="201">
        <v>2.14</v>
      </c>
      <c r="Y61" s="201">
        <v>0</v>
      </c>
      <c r="Z61" s="201">
        <v>4.03</v>
      </c>
      <c r="AA61" s="201">
        <v>25.11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18.77</v>
      </c>
      <c r="E62" s="201">
        <v>0</v>
      </c>
      <c r="F62" s="201">
        <v>0</v>
      </c>
      <c r="G62" s="201">
        <v>30.52</v>
      </c>
      <c r="H62" s="201">
        <v>0</v>
      </c>
      <c r="I62" s="201">
        <v>0</v>
      </c>
      <c r="J62" s="201">
        <v>38.270000000000003</v>
      </c>
      <c r="K62" s="201">
        <v>236.14</v>
      </c>
      <c r="L62" s="201">
        <v>5.83</v>
      </c>
      <c r="M62" s="201">
        <v>1.88</v>
      </c>
      <c r="N62" s="201">
        <v>1.44</v>
      </c>
      <c r="O62" s="201">
        <v>2.42</v>
      </c>
      <c r="P62" s="201">
        <v>0.91</v>
      </c>
      <c r="Q62" s="201">
        <v>1.89</v>
      </c>
      <c r="R62" s="201">
        <v>8.66</v>
      </c>
      <c r="S62" s="201">
        <v>4.82</v>
      </c>
      <c r="T62" s="201">
        <v>0</v>
      </c>
      <c r="U62" s="201">
        <v>2.0499999999999998</v>
      </c>
      <c r="V62" s="201">
        <v>4.17</v>
      </c>
      <c r="W62" s="201">
        <v>0.67</v>
      </c>
      <c r="X62" s="201">
        <v>2.14</v>
      </c>
      <c r="Y62" s="201">
        <v>0</v>
      </c>
      <c r="Z62" s="201">
        <v>4.03</v>
      </c>
      <c r="AA62" s="201">
        <v>25.11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18.77</v>
      </c>
      <c r="E63" s="201">
        <v>0</v>
      </c>
      <c r="F63" s="201">
        <v>0</v>
      </c>
      <c r="G63" s="201">
        <v>30.52</v>
      </c>
      <c r="H63" s="201">
        <v>0</v>
      </c>
      <c r="I63" s="201">
        <v>0</v>
      </c>
      <c r="J63" s="201">
        <v>38.270000000000003</v>
      </c>
      <c r="K63" s="201">
        <v>236.14</v>
      </c>
      <c r="L63" s="201">
        <v>5.66</v>
      </c>
      <c r="M63" s="201">
        <v>1.88</v>
      </c>
      <c r="N63" s="201">
        <v>1.44</v>
      </c>
      <c r="O63" s="201">
        <v>2.42</v>
      </c>
      <c r="P63" s="201">
        <v>0.91</v>
      </c>
      <c r="Q63" s="201">
        <v>1.89</v>
      </c>
      <c r="R63" s="201">
        <v>8.66</v>
      </c>
      <c r="S63" s="201">
        <v>4.82</v>
      </c>
      <c r="T63" s="201">
        <v>0</v>
      </c>
      <c r="U63" s="201">
        <v>2.0499999999999998</v>
      </c>
      <c r="V63" s="201">
        <v>4.17</v>
      </c>
      <c r="W63" s="201">
        <v>0.67</v>
      </c>
      <c r="X63" s="201">
        <v>2.14</v>
      </c>
      <c r="Y63" s="201">
        <v>0</v>
      </c>
      <c r="Z63" s="201">
        <v>4.03</v>
      </c>
      <c r="AA63" s="201">
        <v>25.11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18.77</v>
      </c>
      <c r="E64" s="201">
        <v>0</v>
      </c>
      <c r="F64" s="201">
        <v>0</v>
      </c>
      <c r="G64" s="201">
        <v>30.52</v>
      </c>
      <c r="H64" s="201">
        <v>0</v>
      </c>
      <c r="I64" s="201">
        <v>0</v>
      </c>
      <c r="J64" s="201">
        <v>38.270000000000003</v>
      </c>
      <c r="K64" s="201">
        <v>236.14</v>
      </c>
      <c r="L64" s="201">
        <v>5.66</v>
      </c>
      <c r="M64" s="201">
        <v>1.88</v>
      </c>
      <c r="N64" s="201">
        <v>1.44</v>
      </c>
      <c r="O64" s="201">
        <v>2.42</v>
      </c>
      <c r="P64" s="201">
        <v>0.91</v>
      </c>
      <c r="Q64" s="201">
        <v>1.89</v>
      </c>
      <c r="R64" s="201">
        <v>8.66</v>
      </c>
      <c r="S64" s="201">
        <v>4.82</v>
      </c>
      <c r="T64" s="201">
        <v>0</v>
      </c>
      <c r="U64" s="201">
        <v>2.0499999999999998</v>
      </c>
      <c r="V64" s="201">
        <v>4.17</v>
      </c>
      <c r="W64" s="201">
        <v>0.67</v>
      </c>
      <c r="X64" s="201">
        <v>2.14</v>
      </c>
      <c r="Y64" s="201">
        <v>0</v>
      </c>
      <c r="Z64" s="201">
        <v>4.03</v>
      </c>
      <c r="AA64" s="201">
        <v>25.11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18.77</v>
      </c>
      <c r="E65" s="201">
        <v>0</v>
      </c>
      <c r="F65" s="201">
        <v>0</v>
      </c>
      <c r="G65" s="201">
        <v>30.52</v>
      </c>
      <c r="H65" s="201">
        <v>0</v>
      </c>
      <c r="I65" s="201">
        <v>0</v>
      </c>
      <c r="J65" s="201">
        <v>38.270000000000003</v>
      </c>
      <c r="K65" s="201">
        <v>236.14</v>
      </c>
      <c r="L65" s="201">
        <v>5.66</v>
      </c>
      <c r="M65" s="201">
        <v>1.88</v>
      </c>
      <c r="N65" s="201">
        <v>1.44</v>
      </c>
      <c r="O65" s="201">
        <v>2.42</v>
      </c>
      <c r="P65" s="201">
        <v>0.91</v>
      </c>
      <c r="Q65" s="201">
        <v>1.89</v>
      </c>
      <c r="R65" s="201">
        <v>8.66</v>
      </c>
      <c r="S65" s="201">
        <v>4.82</v>
      </c>
      <c r="T65" s="201">
        <v>0</v>
      </c>
      <c r="U65" s="201">
        <v>2.0499999999999998</v>
      </c>
      <c r="V65" s="201">
        <v>0.3</v>
      </c>
      <c r="W65" s="201">
        <v>0.67</v>
      </c>
      <c r="X65" s="201">
        <v>2.14</v>
      </c>
      <c r="Y65" s="201">
        <v>0</v>
      </c>
      <c r="Z65" s="201">
        <v>4.03</v>
      </c>
      <c r="AA65" s="201">
        <v>25.11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18.77</v>
      </c>
      <c r="E66" s="201">
        <v>0</v>
      </c>
      <c r="F66" s="201">
        <v>0</v>
      </c>
      <c r="G66" s="201">
        <v>30.52</v>
      </c>
      <c r="H66" s="201">
        <v>0</v>
      </c>
      <c r="I66" s="201">
        <v>0</v>
      </c>
      <c r="J66" s="201">
        <v>38.270000000000003</v>
      </c>
      <c r="K66" s="201">
        <v>236.14</v>
      </c>
      <c r="L66" s="201">
        <v>5.66</v>
      </c>
      <c r="M66" s="201">
        <v>1.88</v>
      </c>
      <c r="N66" s="201">
        <v>1.44</v>
      </c>
      <c r="O66" s="201">
        <v>2.42</v>
      </c>
      <c r="P66" s="201">
        <v>0.91</v>
      </c>
      <c r="Q66" s="201">
        <v>1.89</v>
      </c>
      <c r="R66" s="201">
        <v>8.66</v>
      </c>
      <c r="S66" s="201">
        <v>4.82</v>
      </c>
      <c r="T66" s="201">
        <v>0</v>
      </c>
      <c r="U66" s="201">
        <v>2.0499999999999998</v>
      </c>
      <c r="V66" s="201">
        <v>0.3</v>
      </c>
      <c r="W66" s="201">
        <v>0.67</v>
      </c>
      <c r="X66" s="201">
        <v>2.14</v>
      </c>
      <c r="Y66" s="201">
        <v>0</v>
      </c>
      <c r="Z66" s="201">
        <v>4.03</v>
      </c>
      <c r="AA66" s="201">
        <v>25.11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18.77</v>
      </c>
      <c r="E67" s="201">
        <v>0</v>
      </c>
      <c r="F67" s="201">
        <v>0</v>
      </c>
      <c r="G67" s="201">
        <v>30.52</v>
      </c>
      <c r="H67" s="201">
        <v>0</v>
      </c>
      <c r="I67" s="201">
        <v>0</v>
      </c>
      <c r="J67" s="201">
        <v>38.270000000000003</v>
      </c>
      <c r="K67" s="201">
        <v>232.27</v>
      </c>
      <c r="L67" s="201">
        <v>5.66</v>
      </c>
      <c r="M67" s="201">
        <v>1.88</v>
      </c>
      <c r="N67" s="201">
        <v>1.44</v>
      </c>
      <c r="O67" s="201">
        <v>2.42</v>
      </c>
      <c r="P67" s="201">
        <v>0.91</v>
      </c>
      <c r="Q67" s="201">
        <v>1.89</v>
      </c>
      <c r="R67" s="201">
        <v>2.72</v>
      </c>
      <c r="S67" s="201">
        <v>4.82</v>
      </c>
      <c r="T67" s="201">
        <v>0</v>
      </c>
      <c r="U67" s="201">
        <v>2.0499999999999998</v>
      </c>
      <c r="V67" s="201">
        <v>0.3</v>
      </c>
      <c r="W67" s="201">
        <v>0.67</v>
      </c>
      <c r="X67" s="201">
        <v>2.14</v>
      </c>
      <c r="Y67" s="201">
        <v>0</v>
      </c>
      <c r="Z67" s="201">
        <v>4.03</v>
      </c>
      <c r="AA67" s="201">
        <v>1.31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18.77</v>
      </c>
      <c r="E68" s="201">
        <v>0</v>
      </c>
      <c r="F68" s="201">
        <v>0</v>
      </c>
      <c r="G68" s="201">
        <v>30.52</v>
      </c>
      <c r="H68" s="201">
        <v>0</v>
      </c>
      <c r="I68" s="201">
        <v>0</v>
      </c>
      <c r="J68" s="201">
        <v>38.270000000000003</v>
      </c>
      <c r="K68" s="201">
        <v>178.12</v>
      </c>
      <c r="L68" s="201">
        <v>2.66</v>
      </c>
      <c r="M68" s="201">
        <v>1.88</v>
      </c>
      <c r="N68" s="201">
        <v>1.44</v>
      </c>
      <c r="O68" s="201">
        <v>2.42</v>
      </c>
      <c r="P68" s="201">
        <v>0.91</v>
      </c>
      <c r="Q68" s="201">
        <v>0.16</v>
      </c>
      <c r="R68" s="201">
        <v>0.61</v>
      </c>
      <c r="S68" s="201">
        <v>0.38</v>
      </c>
      <c r="T68" s="201">
        <v>0</v>
      </c>
      <c r="U68" s="201">
        <v>2.0499999999999998</v>
      </c>
      <c r="V68" s="201">
        <v>0.3</v>
      </c>
      <c r="W68" s="201">
        <v>0.67</v>
      </c>
      <c r="X68" s="201">
        <v>2.14</v>
      </c>
      <c r="Y68" s="201">
        <v>0</v>
      </c>
      <c r="Z68" s="201">
        <v>4.03</v>
      </c>
      <c r="AA68" s="201">
        <v>1.31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18.77</v>
      </c>
      <c r="E69" s="201">
        <v>0</v>
      </c>
      <c r="F69" s="201">
        <v>0</v>
      </c>
      <c r="G69" s="201">
        <v>30.52</v>
      </c>
      <c r="H69" s="201">
        <v>0</v>
      </c>
      <c r="I69" s="201">
        <v>0</v>
      </c>
      <c r="J69" s="201">
        <v>38.270000000000003</v>
      </c>
      <c r="K69" s="201">
        <v>100.76</v>
      </c>
      <c r="L69" s="201">
        <v>2.66</v>
      </c>
      <c r="M69" s="201">
        <v>1.88</v>
      </c>
      <c r="N69" s="201">
        <v>1.44</v>
      </c>
      <c r="O69" s="201">
        <v>2.42</v>
      </c>
      <c r="P69" s="201">
        <v>0.91</v>
      </c>
      <c r="Q69" s="201">
        <v>0.16</v>
      </c>
      <c r="R69" s="201">
        <v>0.61</v>
      </c>
      <c r="S69" s="201">
        <v>0.38</v>
      </c>
      <c r="T69" s="201">
        <v>0</v>
      </c>
      <c r="U69" s="201">
        <v>2.0499999999999998</v>
      </c>
      <c r="V69" s="201">
        <v>0.3</v>
      </c>
      <c r="W69" s="201">
        <v>0.67</v>
      </c>
      <c r="X69" s="201">
        <v>2.14</v>
      </c>
      <c r="Y69" s="201">
        <v>0</v>
      </c>
      <c r="Z69" s="201">
        <v>4.03</v>
      </c>
      <c r="AA69" s="201">
        <v>1.31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18.77</v>
      </c>
      <c r="E70" s="201">
        <v>0</v>
      </c>
      <c r="F70" s="201">
        <v>0</v>
      </c>
      <c r="G70" s="201">
        <v>30.52</v>
      </c>
      <c r="H70" s="201">
        <v>0</v>
      </c>
      <c r="I70" s="201">
        <v>0</v>
      </c>
      <c r="J70" s="201">
        <v>38.270000000000003</v>
      </c>
      <c r="K70" s="201">
        <v>33.07</v>
      </c>
      <c r="L70" s="201">
        <v>2.66</v>
      </c>
      <c r="M70" s="201">
        <v>1.88</v>
      </c>
      <c r="N70" s="201">
        <v>1.44</v>
      </c>
      <c r="O70" s="201">
        <v>2.42</v>
      </c>
      <c r="P70" s="201">
        <v>0.91</v>
      </c>
      <c r="Q70" s="201">
        <v>0.16</v>
      </c>
      <c r="R70" s="201">
        <v>0.61</v>
      </c>
      <c r="S70" s="201">
        <v>0.38</v>
      </c>
      <c r="T70" s="201">
        <v>0</v>
      </c>
      <c r="U70" s="201">
        <v>2.0499999999999998</v>
      </c>
      <c r="V70" s="201">
        <v>0.3</v>
      </c>
      <c r="W70" s="201">
        <v>0.67</v>
      </c>
      <c r="X70" s="201">
        <v>2.14</v>
      </c>
      <c r="Y70" s="201">
        <v>0</v>
      </c>
      <c r="Z70" s="201">
        <v>4.03</v>
      </c>
      <c r="AA70" s="201">
        <v>1.31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18.77</v>
      </c>
      <c r="E71" s="201">
        <v>0</v>
      </c>
      <c r="F71" s="201">
        <v>0</v>
      </c>
      <c r="G71" s="201">
        <v>30.52</v>
      </c>
      <c r="H71" s="201">
        <v>0</v>
      </c>
      <c r="I71" s="201">
        <v>0</v>
      </c>
      <c r="J71" s="201">
        <v>38.51</v>
      </c>
      <c r="K71" s="201">
        <v>16.73</v>
      </c>
      <c r="L71" s="201">
        <v>2.66</v>
      </c>
      <c r="M71" s="201">
        <v>1.88</v>
      </c>
      <c r="N71" s="201">
        <v>1.44</v>
      </c>
      <c r="O71" s="201">
        <v>2.42</v>
      </c>
      <c r="P71" s="201">
        <v>0.91</v>
      </c>
      <c r="Q71" s="201">
        <v>0.16</v>
      </c>
      <c r="R71" s="201">
        <v>0.61</v>
      </c>
      <c r="S71" s="201">
        <v>0.38</v>
      </c>
      <c r="T71" s="201">
        <v>0</v>
      </c>
      <c r="U71" s="201">
        <v>2.0499999999999998</v>
      </c>
      <c r="V71" s="201">
        <v>0.3</v>
      </c>
      <c r="W71" s="201">
        <v>0.67</v>
      </c>
      <c r="X71" s="201">
        <v>2.14</v>
      </c>
      <c r="Y71" s="201">
        <v>0</v>
      </c>
      <c r="Z71" s="201">
        <v>4.03</v>
      </c>
      <c r="AA71" s="201">
        <v>1.31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15.61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18.77</v>
      </c>
      <c r="E72" s="201">
        <v>0</v>
      </c>
      <c r="F72" s="201">
        <v>0</v>
      </c>
      <c r="G72" s="201">
        <v>30.52</v>
      </c>
      <c r="H72" s="201">
        <v>0</v>
      </c>
      <c r="I72" s="201">
        <v>0</v>
      </c>
      <c r="J72" s="201">
        <v>38.51</v>
      </c>
      <c r="K72" s="201">
        <v>16.73</v>
      </c>
      <c r="L72" s="201">
        <v>2.66</v>
      </c>
      <c r="M72" s="201">
        <v>1.88</v>
      </c>
      <c r="N72" s="201">
        <v>1.44</v>
      </c>
      <c r="O72" s="201">
        <v>2.42</v>
      </c>
      <c r="P72" s="201">
        <v>0.91</v>
      </c>
      <c r="Q72" s="201">
        <v>0.16</v>
      </c>
      <c r="R72" s="201">
        <v>0.61</v>
      </c>
      <c r="S72" s="201">
        <v>0.38</v>
      </c>
      <c r="T72" s="201">
        <v>0</v>
      </c>
      <c r="U72" s="201">
        <v>2.0499999999999998</v>
      </c>
      <c r="V72" s="201">
        <v>0.3</v>
      </c>
      <c r="W72" s="201">
        <v>0.67</v>
      </c>
      <c r="X72" s="201">
        <v>2.14</v>
      </c>
      <c r="Y72" s="201">
        <v>0</v>
      </c>
      <c r="Z72" s="201">
        <v>4.03</v>
      </c>
      <c r="AA72" s="201">
        <v>1.31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15.61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18.96</v>
      </c>
      <c r="E73" s="201">
        <v>0</v>
      </c>
      <c r="F73" s="201">
        <v>0</v>
      </c>
      <c r="G73" s="201">
        <v>30.52</v>
      </c>
      <c r="H73" s="201">
        <v>0</v>
      </c>
      <c r="I73" s="201">
        <v>0</v>
      </c>
      <c r="J73" s="201">
        <v>38.51</v>
      </c>
      <c r="K73" s="201">
        <v>16.73</v>
      </c>
      <c r="L73" s="201">
        <v>2.66</v>
      </c>
      <c r="M73" s="201">
        <v>1.88</v>
      </c>
      <c r="N73" s="201">
        <v>1.44</v>
      </c>
      <c r="O73" s="201">
        <v>2.42</v>
      </c>
      <c r="P73" s="201">
        <v>0.91</v>
      </c>
      <c r="Q73" s="201">
        <v>0.16</v>
      </c>
      <c r="R73" s="201">
        <v>0.61</v>
      </c>
      <c r="S73" s="201">
        <v>0.38</v>
      </c>
      <c r="T73" s="201">
        <v>0</v>
      </c>
      <c r="U73" s="201">
        <v>2.0499999999999998</v>
      </c>
      <c r="V73" s="201">
        <v>0.3</v>
      </c>
      <c r="W73" s="201">
        <v>0.67</v>
      </c>
      <c r="X73" s="201">
        <v>2.14</v>
      </c>
      <c r="Y73" s="201">
        <v>0</v>
      </c>
      <c r="Z73" s="201">
        <v>4.03</v>
      </c>
      <c r="AA73" s="201">
        <v>1.31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15.61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18.96</v>
      </c>
      <c r="E74" s="201">
        <v>0</v>
      </c>
      <c r="F74" s="201">
        <v>0</v>
      </c>
      <c r="G74" s="201">
        <v>30.52</v>
      </c>
      <c r="H74" s="201">
        <v>0</v>
      </c>
      <c r="I74" s="201">
        <v>0</v>
      </c>
      <c r="J74" s="201">
        <v>38.51</v>
      </c>
      <c r="K74" s="201">
        <v>16.73</v>
      </c>
      <c r="L74" s="201">
        <v>2.66</v>
      </c>
      <c r="M74" s="201">
        <v>1.88</v>
      </c>
      <c r="N74" s="201">
        <v>1.44</v>
      </c>
      <c r="O74" s="201">
        <v>2.42</v>
      </c>
      <c r="P74" s="201">
        <v>0.91</v>
      </c>
      <c r="Q74" s="201">
        <v>0.16</v>
      </c>
      <c r="R74" s="201">
        <v>0.61</v>
      </c>
      <c r="S74" s="201">
        <v>0.38</v>
      </c>
      <c r="T74" s="201">
        <v>0</v>
      </c>
      <c r="U74" s="201">
        <v>2.0499999999999998</v>
      </c>
      <c r="V74" s="201">
        <v>0.3</v>
      </c>
      <c r="W74" s="201">
        <v>0.67</v>
      </c>
      <c r="X74" s="201">
        <v>2.14</v>
      </c>
      <c r="Y74" s="201">
        <v>0</v>
      </c>
      <c r="Z74" s="201">
        <v>4.03</v>
      </c>
      <c r="AA74" s="201">
        <v>1.31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15.61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18.96</v>
      </c>
      <c r="E75" s="201">
        <v>0</v>
      </c>
      <c r="F75" s="201">
        <v>0</v>
      </c>
      <c r="G75" s="201">
        <v>30.52</v>
      </c>
      <c r="H75" s="201">
        <v>0</v>
      </c>
      <c r="I75" s="201">
        <v>0</v>
      </c>
      <c r="J75" s="201">
        <v>38.51</v>
      </c>
      <c r="K75" s="201">
        <v>16.73</v>
      </c>
      <c r="L75" s="201">
        <v>2.66</v>
      </c>
      <c r="M75" s="201">
        <v>1.88</v>
      </c>
      <c r="N75" s="201">
        <v>1.44</v>
      </c>
      <c r="O75" s="201">
        <v>2.42</v>
      </c>
      <c r="P75" s="201">
        <v>0.91</v>
      </c>
      <c r="Q75" s="201">
        <v>0.16</v>
      </c>
      <c r="R75" s="201">
        <v>0.61</v>
      </c>
      <c r="S75" s="201">
        <v>0.38</v>
      </c>
      <c r="T75" s="201">
        <v>0</v>
      </c>
      <c r="U75" s="201">
        <v>2.0499999999999998</v>
      </c>
      <c r="V75" s="201">
        <v>0.3</v>
      </c>
      <c r="W75" s="201">
        <v>0.67</v>
      </c>
      <c r="X75" s="201">
        <v>2.14</v>
      </c>
      <c r="Y75" s="201">
        <v>0</v>
      </c>
      <c r="Z75" s="201">
        <v>4.03</v>
      </c>
      <c r="AA75" s="201">
        <v>1.31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15.61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18.96</v>
      </c>
      <c r="E76" s="201">
        <v>0</v>
      </c>
      <c r="F76" s="201">
        <v>0</v>
      </c>
      <c r="G76" s="201">
        <v>30.52</v>
      </c>
      <c r="H76" s="201">
        <v>0</v>
      </c>
      <c r="I76" s="201">
        <v>0</v>
      </c>
      <c r="J76" s="201">
        <v>38.51</v>
      </c>
      <c r="K76" s="201">
        <v>16.73</v>
      </c>
      <c r="L76" s="201">
        <v>2.66</v>
      </c>
      <c r="M76" s="201">
        <v>1.88</v>
      </c>
      <c r="N76" s="201">
        <v>1.44</v>
      </c>
      <c r="O76" s="201">
        <v>2.42</v>
      </c>
      <c r="P76" s="201">
        <v>0.91</v>
      </c>
      <c r="Q76" s="201">
        <v>0.16</v>
      </c>
      <c r="R76" s="201">
        <v>0.61</v>
      </c>
      <c r="S76" s="201">
        <v>0.38</v>
      </c>
      <c r="T76" s="201">
        <v>0</v>
      </c>
      <c r="U76" s="201">
        <v>2.0499999999999998</v>
      </c>
      <c r="V76" s="201">
        <v>0.3</v>
      </c>
      <c r="W76" s="201">
        <v>0.67</v>
      </c>
      <c r="X76" s="201">
        <v>2.14</v>
      </c>
      <c r="Y76" s="201">
        <v>0</v>
      </c>
      <c r="Z76" s="201">
        <v>4.03</v>
      </c>
      <c r="AA76" s="201">
        <v>1.31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15.61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18.96</v>
      </c>
      <c r="E77" s="201">
        <v>0</v>
      </c>
      <c r="F77" s="201">
        <v>0</v>
      </c>
      <c r="G77" s="201">
        <v>30.52</v>
      </c>
      <c r="H77" s="201">
        <v>0</v>
      </c>
      <c r="I77" s="201">
        <v>0</v>
      </c>
      <c r="J77" s="201">
        <v>38.51</v>
      </c>
      <c r="K77" s="201">
        <v>16.73</v>
      </c>
      <c r="L77" s="201">
        <v>2.66</v>
      </c>
      <c r="M77" s="201">
        <v>1.88</v>
      </c>
      <c r="N77" s="201">
        <v>1.44</v>
      </c>
      <c r="O77" s="201">
        <v>2.42</v>
      </c>
      <c r="P77" s="201">
        <v>0.91</v>
      </c>
      <c r="Q77" s="201">
        <v>0.16</v>
      </c>
      <c r="R77" s="201">
        <v>0.61</v>
      </c>
      <c r="S77" s="201">
        <v>0.38</v>
      </c>
      <c r="T77" s="201">
        <v>0</v>
      </c>
      <c r="U77" s="201">
        <v>2.0499999999999998</v>
      </c>
      <c r="V77" s="201">
        <v>0.3</v>
      </c>
      <c r="W77" s="201">
        <v>0.67</v>
      </c>
      <c r="X77" s="201">
        <v>2.14</v>
      </c>
      <c r="Y77" s="201">
        <v>0</v>
      </c>
      <c r="Z77" s="201">
        <v>4.03</v>
      </c>
      <c r="AA77" s="201">
        <v>1.31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15.61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18.96</v>
      </c>
      <c r="E78" s="201">
        <v>0</v>
      </c>
      <c r="F78" s="201">
        <v>0</v>
      </c>
      <c r="G78" s="201">
        <v>30.52</v>
      </c>
      <c r="H78" s="201">
        <v>0</v>
      </c>
      <c r="I78" s="201">
        <v>0</v>
      </c>
      <c r="J78" s="201">
        <v>38.51</v>
      </c>
      <c r="K78" s="201">
        <v>16.73</v>
      </c>
      <c r="L78" s="201">
        <v>2.66</v>
      </c>
      <c r="M78" s="201">
        <v>1.88</v>
      </c>
      <c r="N78" s="201">
        <v>1.44</v>
      </c>
      <c r="O78" s="201">
        <v>2.42</v>
      </c>
      <c r="P78" s="201">
        <v>0.91</v>
      </c>
      <c r="Q78" s="201">
        <v>0.16</v>
      </c>
      <c r="R78" s="201">
        <v>0.61</v>
      </c>
      <c r="S78" s="201">
        <v>0.38</v>
      </c>
      <c r="T78" s="201">
        <v>0</v>
      </c>
      <c r="U78" s="201">
        <v>2.0499999999999998</v>
      </c>
      <c r="V78" s="201">
        <v>0.3</v>
      </c>
      <c r="W78" s="201">
        <v>0.67</v>
      </c>
      <c r="X78" s="201">
        <v>2.14</v>
      </c>
      <c r="Y78" s="201">
        <v>0</v>
      </c>
      <c r="Z78" s="201">
        <v>4.03</v>
      </c>
      <c r="AA78" s="201">
        <v>1.31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15.61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18.96</v>
      </c>
      <c r="E79" s="201">
        <v>0</v>
      </c>
      <c r="F79" s="201">
        <v>0</v>
      </c>
      <c r="G79" s="201">
        <v>30.52</v>
      </c>
      <c r="H79" s="201">
        <v>0</v>
      </c>
      <c r="I79" s="201">
        <v>0</v>
      </c>
      <c r="J79" s="201">
        <v>38.51</v>
      </c>
      <c r="K79" s="201">
        <v>16.73</v>
      </c>
      <c r="L79" s="201">
        <v>2.66</v>
      </c>
      <c r="M79" s="201">
        <v>1.88</v>
      </c>
      <c r="N79" s="201">
        <v>1.44</v>
      </c>
      <c r="O79" s="201">
        <v>2.42</v>
      </c>
      <c r="P79" s="201">
        <v>0.91</v>
      </c>
      <c r="Q79" s="201">
        <v>0.16</v>
      </c>
      <c r="R79" s="201">
        <v>0.61</v>
      </c>
      <c r="S79" s="201">
        <v>0.38</v>
      </c>
      <c r="T79" s="201">
        <v>0</v>
      </c>
      <c r="U79" s="201">
        <v>2.0499999999999998</v>
      </c>
      <c r="V79" s="201">
        <v>0.3</v>
      </c>
      <c r="W79" s="201">
        <v>0.67</v>
      </c>
      <c r="X79" s="201">
        <v>2.14</v>
      </c>
      <c r="Y79" s="201">
        <v>0</v>
      </c>
      <c r="Z79" s="201">
        <v>4.03</v>
      </c>
      <c r="AA79" s="201">
        <v>1.31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15.61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18.96</v>
      </c>
      <c r="E80" s="201">
        <v>0</v>
      </c>
      <c r="F80" s="201">
        <v>0</v>
      </c>
      <c r="G80" s="201">
        <v>30.52</v>
      </c>
      <c r="H80" s="201">
        <v>0</v>
      </c>
      <c r="I80" s="201">
        <v>0</v>
      </c>
      <c r="J80" s="201">
        <v>38.51</v>
      </c>
      <c r="K80" s="201">
        <v>16.73</v>
      </c>
      <c r="L80" s="201">
        <v>2.66</v>
      </c>
      <c r="M80" s="201">
        <v>1.88</v>
      </c>
      <c r="N80" s="201">
        <v>1.44</v>
      </c>
      <c r="O80" s="201">
        <v>2.42</v>
      </c>
      <c r="P80" s="201">
        <v>0.91</v>
      </c>
      <c r="Q80" s="201">
        <v>0.16</v>
      </c>
      <c r="R80" s="201">
        <v>0.61</v>
      </c>
      <c r="S80" s="201">
        <v>0.38</v>
      </c>
      <c r="T80" s="201">
        <v>0</v>
      </c>
      <c r="U80" s="201">
        <v>2.0499999999999998</v>
      </c>
      <c r="V80" s="201">
        <v>0.3</v>
      </c>
      <c r="W80" s="201">
        <v>0.67</v>
      </c>
      <c r="X80" s="201">
        <v>2.14</v>
      </c>
      <c r="Y80" s="201">
        <v>0</v>
      </c>
      <c r="Z80" s="201">
        <v>4.03</v>
      </c>
      <c r="AA80" s="201">
        <v>1.31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15.61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30.52</v>
      </c>
      <c r="H81" s="201">
        <v>0</v>
      </c>
      <c r="I81" s="201">
        <v>0</v>
      </c>
      <c r="J81" s="201">
        <v>38.51</v>
      </c>
      <c r="K81" s="201">
        <v>16.73</v>
      </c>
      <c r="L81" s="201">
        <v>2.66</v>
      </c>
      <c r="M81" s="201">
        <v>1.88</v>
      </c>
      <c r="N81" s="201">
        <v>1.44</v>
      </c>
      <c r="O81" s="201">
        <v>2.42</v>
      </c>
      <c r="P81" s="201">
        <v>0.91</v>
      </c>
      <c r="Q81" s="201">
        <v>0.16</v>
      </c>
      <c r="R81" s="201">
        <v>0.61</v>
      </c>
      <c r="S81" s="201">
        <v>0.38</v>
      </c>
      <c r="T81" s="201">
        <v>0</v>
      </c>
      <c r="U81" s="201">
        <v>2.0499999999999998</v>
      </c>
      <c r="V81" s="201">
        <v>0.3</v>
      </c>
      <c r="W81" s="201">
        <v>0.67</v>
      </c>
      <c r="X81" s="201">
        <v>2.14</v>
      </c>
      <c r="Y81" s="201">
        <v>0</v>
      </c>
      <c r="Z81" s="201">
        <v>4.03</v>
      </c>
      <c r="AA81" s="201">
        <v>1.31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30.52</v>
      </c>
      <c r="H82" s="201">
        <v>0</v>
      </c>
      <c r="I82" s="201">
        <v>0</v>
      </c>
      <c r="J82" s="201">
        <v>38.51</v>
      </c>
      <c r="K82" s="201">
        <v>16.72</v>
      </c>
      <c r="L82" s="201">
        <v>2.66</v>
      </c>
      <c r="M82" s="201">
        <v>1.88</v>
      </c>
      <c r="N82" s="201">
        <v>1.44</v>
      </c>
      <c r="O82" s="201">
        <v>2.42</v>
      </c>
      <c r="P82" s="201">
        <v>0.91</v>
      </c>
      <c r="Q82" s="201">
        <v>0.16</v>
      </c>
      <c r="R82" s="201">
        <v>0.61</v>
      </c>
      <c r="S82" s="201">
        <v>0.38</v>
      </c>
      <c r="T82" s="201">
        <v>0</v>
      </c>
      <c r="U82" s="201">
        <v>2.0499999999999998</v>
      </c>
      <c r="V82" s="201">
        <v>0.3</v>
      </c>
      <c r="W82" s="201">
        <v>0.67</v>
      </c>
      <c r="X82" s="201">
        <v>2.14</v>
      </c>
      <c r="Y82" s="201">
        <v>0</v>
      </c>
      <c r="Z82" s="201">
        <v>4.03</v>
      </c>
      <c r="AA82" s="201">
        <v>1.31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30.52</v>
      </c>
      <c r="H83" s="201">
        <v>0</v>
      </c>
      <c r="I83" s="201">
        <v>0</v>
      </c>
      <c r="J83" s="201">
        <v>38.51</v>
      </c>
      <c r="K83" s="201">
        <v>16.73</v>
      </c>
      <c r="L83" s="201">
        <v>2.66</v>
      </c>
      <c r="M83" s="201">
        <v>1.88</v>
      </c>
      <c r="N83" s="201">
        <v>1.44</v>
      </c>
      <c r="O83" s="201">
        <v>2.42</v>
      </c>
      <c r="P83" s="201">
        <v>0.91</v>
      </c>
      <c r="Q83" s="201">
        <v>0.16</v>
      </c>
      <c r="R83" s="201">
        <v>0.61</v>
      </c>
      <c r="S83" s="201">
        <v>0.38</v>
      </c>
      <c r="T83" s="201">
        <v>0</v>
      </c>
      <c r="U83" s="201">
        <v>2.0499999999999998</v>
      </c>
      <c r="V83" s="201">
        <v>0.3</v>
      </c>
      <c r="W83" s="201">
        <v>0.67</v>
      </c>
      <c r="X83" s="201">
        <v>2.14</v>
      </c>
      <c r="Y83" s="201">
        <v>0</v>
      </c>
      <c r="Z83" s="201">
        <v>4.03</v>
      </c>
      <c r="AA83" s="201">
        <v>1.31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30.52</v>
      </c>
      <c r="H84" s="201">
        <v>0</v>
      </c>
      <c r="I84" s="201">
        <v>0</v>
      </c>
      <c r="J84" s="201">
        <v>38.51</v>
      </c>
      <c r="K84" s="201">
        <v>16.73</v>
      </c>
      <c r="L84" s="201">
        <v>2.66</v>
      </c>
      <c r="M84" s="201">
        <v>1.88</v>
      </c>
      <c r="N84" s="201">
        <v>1.44</v>
      </c>
      <c r="O84" s="201">
        <v>2.42</v>
      </c>
      <c r="P84" s="201">
        <v>0.91</v>
      </c>
      <c r="Q84" s="201">
        <v>0.16</v>
      </c>
      <c r="R84" s="201">
        <v>0.61</v>
      </c>
      <c r="S84" s="201">
        <v>0.38</v>
      </c>
      <c r="T84" s="201">
        <v>0</v>
      </c>
      <c r="U84" s="201">
        <v>2.0499999999999998</v>
      </c>
      <c r="V84" s="201">
        <v>0.3</v>
      </c>
      <c r="W84" s="201">
        <v>0.67</v>
      </c>
      <c r="X84" s="201">
        <v>2.14</v>
      </c>
      <c r="Y84" s="201">
        <v>0</v>
      </c>
      <c r="Z84" s="201">
        <v>4.03</v>
      </c>
      <c r="AA84" s="201">
        <v>1.31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30.52</v>
      </c>
      <c r="H85" s="201">
        <v>0</v>
      </c>
      <c r="I85" s="201">
        <v>0</v>
      </c>
      <c r="J85" s="201">
        <v>38.51</v>
      </c>
      <c r="K85" s="201">
        <v>16.73</v>
      </c>
      <c r="L85" s="201">
        <v>2.66</v>
      </c>
      <c r="M85" s="201">
        <v>1.88</v>
      </c>
      <c r="N85" s="201">
        <v>1.44</v>
      </c>
      <c r="O85" s="201">
        <v>2.42</v>
      </c>
      <c r="P85" s="201">
        <v>0.91</v>
      </c>
      <c r="Q85" s="201">
        <v>0.16</v>
      </c>
      <c r="R85" s="201">
        <v>0.61</v>
      </c>
      <c r="S85" s="201">
        <v>0.38</v>
      </c>
      <c r="T85" s="201">
        <v>0</v>
      </c>
      <c r="U85" s="201">
        <v>2.0499999999999998</v>
      </c>
      <c r="V85" s="201">
        <v>0.3</v>
      </c>
      <c r="W85" s="201">
        <v>0.67</v>
      </c>
      <c r="X85" s="201">
        <v>2.14</v>
      </c>
      <c r="Y85" s="201">
        <v>0</v>
      </c>
      <c r="Z85" s="201">
        <v>4.03</v>
      </c>
      <c r="AA85" s="201">
        <v>1.31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30.52</v>
      </c>
      <c r="H86" s="201">
        <v>0</v>
      </c>
      <c r="I86" s="201">
        <v>0</v>
      </c>
      <c r="J86" s="201">
        <v>38.51</v>
      </c>
      <c r="K86" s="201">
        <v>16.72</v>
      </c>
      <c r="L86" s="201">
        <v>2.66</v>
      </c>
      <c r="M86" s="201">
        <v>1.88</v>
      </c>
      <c r="N86" s="201">
        <v>1.44</v>
      </c>
      <c r="O86" s="201">
        <v>2.42</v>
      </c>
      <c r="P86" s="201">
        <v>0.91</v>
      </c>
      <c r="Q86" s="201">
        <v>0.16</v>
      </c>
      <c r="R86" s="201">
        <v>0.61</v>
      </c>
      <c r="S86" s="201">
        <v>0.38</v>
      </c>
      <c r="T86" s="201">
        <v>0</v>
      </c>
      <c r="U86" s="201">
        <v>2.0499999999999998</v>
      </c>
      <c r="V86" s="201">
        <v>0.3</v>
      </c>
      <c r="W86" s="201">
        <v>0.67</v>
      </c>
      <c r="X86" s="201">
        <v>2.14</v>
      </c>
      <c r="Y86" s="201">
        <v>0</v>
      </c>
      <c r="Z86" s="201">
        <v>4.03</v>
      </c>
      <c r="AA86" s="201">
        <v>1.31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30.52</v>
      </c>
      <c r="H87" s="201">
        <v>0</v>
      </c>
      <c r="I87" s="201">
        <v>0</v>
      </c>
      <c r="J87" s="201">
        <v>38.51</v>
      </c>
      <c r="K87" s="201">
        <v>16.72</v>
      </c>
      <c r="L87" s="201">
        <v>2.66</v>
      </c>
      <c r="M87" s="201">
        <v>2.6</v>
      </c>
      <c r="N87" s="201">
        <v>1.44</v>
      </c>
      <c r="O87" s="201">
        <v>2.42</v>
      </c>
      <c r="P87" s="201">
        <v>0.91</v>
      </c>
      <c r="Q87" s="201">
        <v>0.16</v>
      </c>
      <c r="R87" s="201">
        <v>0.59</v>
      </c>
      <c r="S87" s="201">
        <v>0.38</v>
      </c>
      <c r="T87" s="201">
        <v>0</v>
      </c>
      <c r="U87" s="201">
        <v>2.0499999999999998</v>
      </c>
      <c r="V87" s="201">
        <v>0.3</v>
      </c>
      <c r="W87" s="201">
        <v>0.67</v>
      </c>
      <c r="X87" s="201">
        <v>2.14</v>
      </c>
      <c r="Y87" s="201">
        <v>0</v>
      </c>
      <c r="Z87" s="201">
        <v>4.03</v>
      </c>
      <c r="AA87" s="201">
        <v>1.31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30.52</v>
      </c>
      <c r="H88" s="201">
        <v>0</v>
      </c>
      <c r="I88" s="201">
        <v>0</v>
      </c>
      <c r="J88" s="201">
        <v>38.51</v>
      </c>
      <c r="K88" s="201">
        <v>16.72</v>
      </c>
      <c r="L88" s="201">
        <v>2.66</v>
      </c>
      <c r="M88" s="201">
        <v>1.99</v>
      </c>
      <c r="N88" s="201">
        <v>1.44</v>
      </c>
      <c r="O88" s="201">
        <v>2.42</v>
      </c>
      <c r="P88" s="201">
        <v>0.91</v>
      </c>
      <c r="Q88" s="201">
        <v>0.16</v>
      </c>
      <c r="R88" s="201">
        <v>0.59</v>
      </c>
      <c r="S88" s="201">
        <v>0.38</v>
      </c>
      <c r="T88" s="201">
        <v>0</v>
      </c>
      <c r="U88" s="201">
        <v>2.0499999999999998</v>
      </c>
      <c r="V88" s="201">
        <v>0.3</v>
      </c>
      <c r="W88" s="201">
        <v>0.67</v>
      </c>
      <c r="X88" s="201">
        <v>2.14</v>
      </c>
      <c r="Y88" s="201">
        <v>0</v>
      </c>
      <c r="Z88" s="201">
        <v>4.03</v>
      </c>
      <c r="AA88" s="201">
        <v>1.31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30.52</v>
      </c>
      <c r="H89" s="201">
        <v>0</v>
      </c>
      <c r="I89" s="201">
        <v>0</v>
      </c>
      <c r="J89" s="201">
        <v>38.51</v>
      </c>
      <c r="K89" s="201">
        <v>16.72</v>
      </c>
      <c r="L89" s="201">
        <v>2.66</v>
      </c>
      <c r="M89" s="201">
        <v>1.99</v>
      </c>
      <c r="N89" s="201">
        <v>1.44</v>
      </c>
      <c r="O89" s="201">
        <v>2.42</v>
      </c>
      <c r="P89" s="201">
        <v>0.91</v>
      </c>
      <c r="Q89" s="201">
        <v>0.16</v>
      </c>
      <c r="R89" s="201">
        <v>0.59</v>
      </c>
      <c r="S89" s="201">
        <v>0.38</v>
      </c>
      <c r="T89" s="201">
        <v>0</v>
      </c>
      <c r="U89" s="201">
        <v>2.0499999999999998</v>
      </c>
      <c r="V89" s="201">
        <v>0.3</v>
      </c>
      <c r="W89" s="201">
        <v>0.67</v>
      </c>
      <c r="X89" s="201">
        <v>2.14</v>
      </c>
      <c r="Y89" s="201">
        <v>0</v>
      </c>
      <c r="Z89" s="201">
        <v>4.03</v>
      </c>
      <c r="AA89" s="201">
        <v>1.31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30.52</v>
      </c>
      <c r="H90" s="201">
        <v>0</v>
      </c>
      <c r="I90" s="201">
        <v>0</v>
      </c>
      <c r="J90" s="201">
        <v>38.51</v>
      </c>
      <c r="K90" s="201">
        <v>16.72</v>
      </c>
      <c r="L90" s="201">
        <v>2.66</v>
      </c>
      <c r="M90" s="201">
        <v>1.99</v>
      </c>
      <c r="N90" s="201">
        <v>1.44</v>
      </c>
      <c r="O90" s="201">
        <v>2.42</v>
      </c>
      <c r="P90" s="201">
        <v>0.91</v>
      </c>
      <c r="Q90" s="201">
        <v>0.16</v>
      </c>
      <c r="R90" s="201">
        <v>0.59</v>
      </c>
      <c r="S90" s="201">
        <v>0.38</v>
      </c>
      <c r="T90" s="201">
        <v>0</v>
      </c>
      <c r="U90" s="201">
        <v>2.0499999999999998</v>
      </c>
      <c r="V90" s="201">
        <v>0.3</v>
      </c>
      <c r="W90" s="201">
        <v>0.67</v>
      </c>
      <c r="X90" s="201">
        <v>2.14</v>
      </c>
      <c r="Y90" s="201">
        <v>0</v>
      </c>
      <c r="Z90" s="201">
        <v>4.03</v>
      </c>
      <c r="AA90" s="201">
        <v>1.31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30.52</v>
      </c>
      <c r="H91" s="201">
        <v>0</v>
      </c>
      <c r="I91" s="201">
        <v>0</v>
      </c>
      <c r="J91" s="201">
        <v>38.51</v>
      </c>
      <c r="K91" s="201">
        <v>16.73</v>
      </c>
      <c r="L91" s="201">
        <v>2.66</v>
      </c>
      <c r="M91" s="201">
        <v>1.99</v>
      </c>
      <c r="N91" s="201">
        <v>1.44</v>
      </c>
      <c r="O91" s="201">
        <v>2.42</v>
      </c>
      <c r="P91" s="201">
        <v>0.91</v>
      </c>
      <c r="Q91" s="201">
        <v>0.16</v>
      </c>
      <c r="R91" s="201">
        <v>0.59</v>
      </c>
      <c r="S91" s="201">
        <v>0.38</v>
      </c>
      <c r="T91" s="201">
        <v>0</v>
      </c>
      <c r="U91" s="201">
        <v>2.0499999999999998</v>
      </c>
      <c r="V91" s="201">
        <v>0.3</v>
      </c>
      <c r="W91" s="201">
        <v>0.67</v>
      </c>
      <c r="X91" s="201">
        <v>2.14</v>
      </c>
      <c r="Y91" s="201">
        <v>0</v>
      </c>
      <c r="Z91" s="201">
        <v>4.03</v>
      </c>
      <c r="AA91" s="201">
        <v>1.31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30.52</v>
      </c>
      <c r="H92" s="201">
        <v>0</v>
      </c>
      <c r="I92" s="201">
        <v>0</v>
      </c>
      <c r="J92" s="201">
        <v>38.51</v>
      </c>
      <c r="K92" s="201">
        <v>16.73</v>
      </c>
      <c r="L92" s="201">
        <v>2.66</v>
      </c>
      <c r="M92" s="201">
        <v>1.99</v>
      </c>
      <c r="N92" s="201">
        <v>1.44</v>
      </c>
      <c r="O92" s="201">
        <v>2.42</v>
      </c>
      <c r="P92" s="201">
        <v>0.91</v>
      </c>
      <c r="Q92" s="201">
        <v>0.16</v>
      </c>
      <c r="R92" s="201">
        <v>0.59</v>
      </c>
      <c r="S92" s="201">
        <v>0.38</v>
      </c>
      <c r="T92" s="201">
        <v>0</v>
      </c>
      <c r="U92" s="201">
        <v>2.0499999999999998</v>
      </c>
      <c r="V92" s="201">
        <v>0.3</v>
      </c>
      <c r="W92" s="201">
        <v>0.67</v>
      </c>
      <c r="X92" s="201">
        <v>2.14</v>
      </c>
      <c r="Y92" s="201">
        <v>0</v>
      </c>
      <c r="Z92" s="201">
        <v>4.03</v>
      </c>
      <c r="AA92" s="201">
        <v>1.31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30.52</v>
      </c>
      <c r="H93" s="201">
        <v>0</v>
      </c>
      <c r="I93" s="201">
        <v>0</v>
      </c>
      <c r="J93" s="201">
        <v>38.51</v>
      </c>
      <c r="K93" s="201">
        <v>16.73</v>
      </c>
      <c r="L93" s="201">
        <v>2.66</v>
      </c>
      <c r="M93" s="201">
        <v>1.99</v>
      </c>
      <c r="N93" s="201">
        <v>1.44</v>
      </c>
      <c r="O93" s="201">
        <v>2.42</v>
      </c>
      <c r="P93" s="201">
        <v>0.91</v>
      </c>
      <c r="Q93" s="201">
        <v>0.16</v>
      </c>
      <c r="R93" s="201">
        <v>0.59</v>
      </c>
      <c r="S93" s="201">
        <v>0.38</v>
      </c>
      <c r="T93" s="201">
        <v>0</v>
      </c>
      <c r="U93" s="201">
        <v>2.0499999999999998</v>
      </c>
      <c r="V93" s="201">
        <v>0.3</v>
      </c>
      <c r="W93" s="201">
        <v>0.67</v>
      </c>
      <c r="X93" s="201">
        <v>2.14</v>
      </c>
      <c r="Y93" s="201">
        <v>0</v>
      </c>
      <c r="Z93" s="201">
        <v>4.03</v>
      </c>
      <c r="AA93" s="201">
        <v>1.31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30.52</v>
      </c>
      <c r="H94" s="201">
        <v>0</v>
      </c>
      <c r="I94" s="201">
        <v>0</v>
      </c>
      <c r="J94" s="201">
        <v>38.51</v>
      </c>
      <c r="K94" s="201">
        <v>16.73</v>
      </c>
      <c r="L94" s="201">
        <v>2.66</v>
      </c>
      <c r="M94" s="201">
        <v>1.99</v>
      </c>
      <c r="N94" s="201">
        <v>1.44</v>
      </c>
      <c r="O94" s="201">
        <v>2.42</v>
      </c>
      <c r="P94" s="201">
        <v>0.91</v>
      </c>
      <c r="Q94" s="201">
        <v>0.16</v>
      </c>
      <c r="R94" s="201">
        <v>0.59</v>
      </c>
      <c r="S94" s="201">
        <v>0.38</v>
      </c>
      <c r="T94" s="201">
        <v>0</v>
      </c>
      <c r="U94" s="201">
        <v>2.0499999999999998</v>
      </c>
      <c r="V94" s="201">
        <v>0.3</v>
      </c>
      <c r="W94" s="201">
        <v>0.67</v>
      </c>
      <c r="X94" s="201">
        <v>2.14</v>
      </c>
      <c r="Y94" s="201">
        <v>0</v>
      </c>
      <c r="Z94" s="201">
        <v>4.03</v>
      </c>
      <c r="AA94" s="201">
        <v>1.31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30.52</v>
      </c>
      <c r="H95" s="201">
        <v>0</v>
      </c>
      <c r="I95" s="201">
        <v>0</v>
      </c>
      <c r="J95" s="201">
        <v>38.51</v>
      </c>
      <c r="K95" s="201">
        <v>16.73</v>
      </c>
      <c r="L95" s="201">
        <v>2.66</v>
      </c>
      <c r="M95" s="201">
        <v>1.99</v>
      </c>
      <c r="N95" s="201">
        <v>1.44</v>
      </c>
      <c r="O95" s="201">
        <v>2.42</v>
      </c>
      <c r="P95" s="201">
        <v>0.91</v>
      </c>
      <c r="Q95" s="201">
        <v>0.16</v>
      </c>
      <c r="R95" s="201">
        <v>0.59</v>
      </c>
      <c r="S95" s="201">
        <v>0.38</v>
      </c>
      <c r="T95" s="201">
        <v>0</v>
      </c>
      <c r="U95" s="201">
        <v>2.0499999999999998</v>
      </c>
      <c r="V95" s="201">
        <v>0.3</v>
      </c>
      <c r="W95" s="201">
        <v>0.67</v>
      </c>
      <c r="X95" s="201">
        <v>2.14</v>
      </c>
      <c r="Y95" s="201">
        <v>0</v>
      </c>
      <c r="Z95" s="201">
        <v>4.03</v>
      </c>
      <c r="AA95" s="201">
        <v>1.31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30.52</v>
      </c>
      <c r="H96" s="201">
        <v>0</v>
      </c>
      <c r="I96" s="201">
        <v>0</v>
      </c>
      <c r="J96" s="201">
        <v>38.51</v>
      </c>
      <c r="K96" s="201">
        <v>16.73</v>
      </c>
      <c r="L96" s="201">
        <v>2.66</v>
      </c>
      <c r="M96" s="201">
        <v>1.99</v>
      </c>
      <c r="N96" s="201">
        <v>1.44</v>
      </c>
      <c r="O96" s="201">
        <v>2.42</v>
      </c>
      <c r="P96" s="201">
        <v>0.91</v>
      </c>
      <c r="Q96" s="201">
        <v>0.16</v>
      </c>
      <c r="R96" s="201">
        <v>0.59</v>
      </c>
      <c r="S96" s="201">
        <v>0.38</v>
      </c>
      <c r="T96" s="201">
        <v>0</v>
      </c>
      <c r="U96" s="201">
        <v>2.0499999999999998</v>
      </c>
      <c r="V96" s="201">
        <v>0.3</v>
      </c>
      <c r="W96" s="201">
        <v>0.67</v>
      </c>
      <c r="X96" s="201">
        <v>2.14</v>
      </c>
      <c r="Y96" s="201">
        <v>0</v>
      </c>
      <c r="Z96" s="201">
        <v>4.03</v>
      </c>
      <c r="AA96" s="201">
        <v>1.31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30.52</v>
      </c>
      <c r="H97" s="201">
        <v>0</v>
      </c>
      <c r="I97" s="201">
        <v>0</v>
      </c>
      <c r="J97" s="201">
        <v>38.51</v>
      </c>
      <c r="K97" s="201">
        <v>16.73</v>
      </c>
      <c r="L97" s="201">
        <v>2.66</v>
      </c>
      <c r="M97" s="201">
        <v>1.99</v>
      </c>
      <c r="N97" s="201">
        <v>1.44</v>
      </c>
      <c r="O97" s="201">
        <v>2.42</v>
      </c>
      <c r="P97" s="201">
        <v>0.91</v>
      </c>
      <c r="Q97" s="201">
        <v>0.16</v>
      </c>
      <c r="R97" s="201">
        <v>0.59</v>
      </c>
      <c r="S97" s="201">
        <v>0.38</v>
      </c>
      <c r="T97" s="201">
        <v>0</v>
      </c>
      <c r="U97" s="201">
        <v>2.0499999999999998</v>
      </c>
      <c r="V97" s="201">
        <v>0.3</v>
      </c>
      <c r="W97" s="201">
        <v>0.67</v>
      </c>
      <c r="X97" s="201">
        <v>2.14</v>
      </c>
      <c r="Y97" s="201">
        <v>0</v>
      </c>
      <c r="Z97" s="201">
        <v>4.03</v>
      </c>
      <c r="AA97" s="201">
        <v>1.31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30.52</v>
      </c>
      <c r="H98" s="201">
        <v>0</v>
      </c>
      <c r="I98" s="201">
        <v>0</v>
      </c>
      <c r="J98" s="201">
        <v>38.51</v>
      </c>
      <c r="K98" s="201">
        <v>16.73</v>
      </c>
      <c r="L98" s="201">
        <v>2.66</v>
      </c>
      <c r="M98" s="201">
        <v>1.99</v>
      </c>
      <c r="N98" s="201">
        <v>1.44</v>
      </c>
      <c r="O98" s="201">
        <v>2.42</v>
      </c>
      <c r="P98" s="201">
        <v>0.91</v>
      </c>
      <c r="Q98" s="201">
        <v>0.16</v>
      </c>
      <c r="R98" s="201">
        <v>0.59</v>
      </c>
      <c r="S98" s="201">
        <v>0.38</v>
      </c>
      <c r="T98" s="201">
        <v>0</v>
      </c>
      <c r="U98" s="201">
        <v>2.0499999999999998</v>
      </c>
      <c r="V98" s="201">
        <v>0.3</v>
      </c>
      <c r="W98" s="201">
        <v>0.67</v>
      </c>
      <c r="X98" s="201">
        <v>2.14</v>
      </c>
      <c r="Y98" s="201">
        <v>0</v>
      </c>
      <c r="Z98" s="201">
        <v>4.03</v>
      </c>
      <c r="AA98" s="201">
        <v>1.31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0.45199999999999985</v>
      </c>
      <c r="E99">
        <f t="shared" si="0"/>
        <v>0</v>
      </c>
      <c r="F99">
        <f t="shared" si="0"/>
        <v>0</v>
      </c>
      <c r="G99">
        <f t="shared" si="0"/>
        <v>0.73247999999999969</v>
      </c>
      <c r="H99">
        <f t="shared" si="0"/>
        <v>0</v>
      </c>
      <c r="I99">
        <f t="shared" si="0"/>
        <v>0</v>
      </c>
      <c r="J99">
        <f t="shared" si="0"/>
        <v>0.92256000000000138</v>
      </c>
      <c r="K99">
        <f t="shared" si="0"/>
        <v>3.1862324999999951</v>
      </c>
      <c r="L99">
        <f t="shared" si="0"/>
        <v>8.5155000000000175E-2</v>
      </c>
      <c r="M99">
        <f t="shared" si="0"/>
        <v>4.6292499999999973E-2</v>
      </c>
      <c r="N99">
        <f t="shared" si="0"/>
        <v>3.4559999999999966E-2</v>
      </c>
      <c r="O99">
        <f t="shared" si="0"/>
        <v>5.8079999999999882E-2</v>
      </c>
      <c r="P99">
        <f t="shared" si="0"/>
        <v>2.183999999999995E-2</v>
      </c>
      <c r="Q99">
        <f t="shared" si="0"/>
        <v>1.5919999999999976E-2</v>
      </c>
      <c r="R99">
        <f t="shared" si="0"/>
        <v>2.7189999999999999E-2</v>
      </c>
      <c r="S99">
        <f t="shared" si="0"/>
        <v>4.0199999999999902E-2</v>
      </c>
      <c r="T99">
        <f t="shared" si="0"/>
        <v>0</v>
      </c>
      <c r="U99">
        <f t="shared" si="0"/>
        <v>4.920000000000007E-2</v>
      </c>
      <c r="V99">
        <f t="shared" si="0"/>
        <v>1.1667499999999983E-2</v>
      </c>
      <c r="W99">
        <f t="shared" si="0"/>
        <v>1.597750000000003E-2</v>
      </c>
      <c r="X99">
        <f t="shared" si="0"/>
        <v>5.1359999999999878E-2</v>
      </c>
      <c r="Y99">
        <f t="shared" si="0"/>
        <v>0</v>
      </c>
      <c r="Z99">
        <f t="shared" si="0"/>
        <v>9.6524999999999792E-2</v>
      </c>
      <c r="AA99">
        <f t="shared" si="0"/>
        <v>6.7055000000000045E-2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0.30439499999999986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45378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46</v>
      </c>
      <c r="C29" s="94">
        <f>'IDT-1 Calculation'!DG29</f>
        <v>-30.433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-15.567</v>
      </c>
      <c r="G29" s="99">
        <f t="shared" si="0"/>
        <v>0</v>
      </c>
    </row>
    <row r="30" spans="1:7">
      <c r="A30" s="98" t="s">
        <v>72</v>
      </c>
      <c r="B30" s="94">
        <f>'IDT-1 Calculation'!DF30</f>
        <v>46</v>
      </c>
      <c r="C30" s="94">
        <f>'IDT-1 Calculation'!DG30</f>
        <v>-46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66</v>
      </c>
      <c r="C31" s="94">
        <f>'IDT-1 Calculation'!DG31</f>
        <v>-66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71</v>
      </c>
      <c r="C32" s="94">
        <f>'IDT-1 Calculation'!DG32</f>
        <v>-71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63</v>
      </c>
      <c r="C33" s="94">
        <f>'IDT-1 Calculation'!DG33</f>
        <v>-63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90</v>
      </c>
      <c r="C34" s="94">
        <f>'IDT-1 Calculation'!DG34</f>
        <v>-90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87</v>
      </c>
      <c r="C35" s="94">
        <f>'IDT-1 Calculation'!DG35</f>
        <v>-87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45</v>
      </c>
      <c r="C36" s="94">
        <f>'IDT-1 Calculation'!DG36</f>
        <v>-45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14</v>
      </c>
      <c r="C37" s="94">
        <f>'IDT-1 Calculation'!DG37</f>
        <v>-14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31</v>
      </c>
      <c r="C72" s="94">
        <f>'IDT-1 Calculation'!DG72</f>
        <v>-31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48</v>
      </c>
      <c r="C73" s="94">
        <f>'IDT-1 Calculation'!DG73</f>
        <v>-48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22</v>
      </c>
      <c r="C74" s="94">
        <f>'IDT-1 Calculation'!DG74</f>
        <v>-22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37</v>
      </c>
      <c r="C75" s="94">
        <f>'IDT-1 Calculation'!DG75</f>
        <v>-37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73</v>
      </c>
      <c r="C76" s="94">
        <f>'IDT-1 Calculation'!DG76</f>
        <v>-73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96</v>
      </c>
      <c r="C77" s="94">
        <f>'IDT-1 Calculation'!DG77</f>
        <v>-96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160</v>
      </c>
      <c r="C78" s="94">
        <f>'IDT-1 Calculation'!DG78</f>
        <v>-160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165</v>
      </c>
      <c r="C79" s="94">
        <f>'IDT-1 Calculation'!DG79</f>
        <v>-165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177</v>
      </c>
      <c r="C80" s="94">
        <f>'IDT-1 Calculation'!DG80</f>
        <v>-177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181</v>
      </c>
      <c r="C81" s="94">
        <f>'IDT-1 Calculation'!DG81</f>
        <v>-181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183</v>
      </c>
      <c r="C82" s="94">
        <f>'IDT-1 Calculation'!DG82</f>
        <v>-183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192</v>
      </c>
      <c r="C83" s="94">
        <f>'IDT-1 Calculation'!DG83</f>
        <v>-192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185</v>
      </c>
      <c r="C84" s="94">
        <f>'IDT-1 Calculation'!DG84</f>
        <v>-185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175</v>
      </c>
      <c r="C85" s="94">
        <f>'IDT-1 Calculation'!DG85</f>
        <v>-175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156</v>
      </c>
      <c r="C86" s="94">
        <f>'IDT-1 Calculation'!DG86</f>
        <v>-156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51</v>
      </c>
      <c r="C87" s="94">
        <f>'IDT-1 Calculation'!DG87</f>
        <v>-51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36</v>
      </c>
      <c r="C88" s="94">
        <f>'IDT-1 Calculation'!DG88</f>
        <v>-36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15</v>
      </c>
      <c r="C89" s="94">
        <f>'IDT-1 Calculation'!DG89</f>
        <v>-15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150</v>
      </c>
      <c r="C91" s="94">
        <f>'IDT-1 Calculation'!DG91</f>
        <v>-150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128</v>
      </c>
      <c r="C92" s="94">
        <f>'IDT-1 Calculation'!DG92</f>
        <v>-128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112</v>
      </c>
      <c r="C93" s="94">
        <f>'IDT-1 Calculation'!DG93</f>
        <v>-112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90</v>
      </c>
      <c r="C94" s="94">
        <f>'IDT-1 Calculation'!DG94</f>
        <v>-90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10</v>
      </c>
      <c r="C95" s="94">
        <f>'IDT-1 Calculation'!DG95</f>
        <v>-10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0.75024999999999997</v>
      </c>
      <c r="C99" s="110">
        <f>SUM(C3:C98)/4000</f>
        <v>-0.74635825</v>
      </c>
      <c r="D99" s="110">
        <f>SUM(D3:D98)/4000</f>
        <v>0</v>
      </c>
      <c r="E99" s="110">
        <f>SUM(E3:E98)/4000</f>
        <v>0</v>
      </c>
      <c r="F99" s="110">
        <f>SUM(F3:F98)/4000</f>
        <v>-3.8917500000000002E-3</v>
      </c>
      <c r="G99" s="111">
        <f t="shared" si="1"/>
        <v>-2.8622937353617317E-17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17.649999999999999</v>
      </c>
      <c r="H3" s="201">
        <v>0</v>
      </c>
      <c r="I3" s="201">
        <v>0</v>
      </c>
      <c r="J3" s="201">
        <v>22.27</v>
      </c>
      <c r="K3" s="201">
        <v>76.25</v>
      </c>
      <c r="L3" s="201">
        <v>42.02</v>
      </c>
      <c r="M3" s="201">
        <v>0</v>
      </c>
      <c r="N3" s="201">
        <v>0.83</v>
      </c>
      <c r="O3" s="201">
        <v>1.67</v>
      </c>
      <c r="P3" s="201">
        <v>2.2799999999999998</v>
      </c>
      <c r="Q3" s="201">
        <v>1.1200000000000001</v>
      </c>
      <c r="R3" s="201">
        <v>0.35</v>
      </c>
      <c r="S3" s="201">
        <v>2.83</v>
      </c>
      <c r="T3" s="201">
        <v>0</v>
      </c>
      <c r="U3" s="201">
        <v>10.92</v>
      </c>
      <c r="V3" s="201">
        <v>0.17</v>
      </c>
      <c r="W3" s="201">
        <v>0.39</v>
      </c>
      <c r="X3" s="201">
        <v>1.24</v>
      </c>
      <c r="Y3" s="201">
        <v>0</v>
      </c>
      <c r="Z3" s="201">
        <v>2.33</v>
      </c>
      <c r="AA3" s="201">
        <v>11.31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10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17.649999999999999</v>
      </c>
      <c r="H4" s="201">
        <v>0</v>
      </c>
      <c r="I4" s="201">
        <v>0</v>
      </c>
      <c r="J4" s="201">
        <v>22.27</v>
      </c>
      <c r="K4" s="201">
        <v>76.25</v>
      </c>
      <c r="L4" s="201">
        <v>42.02</v>
      </c>
      <c r="M4" s="201">
        <v>0</v>
      </c>
      <c r="N4" s="201">
        <v>0.83</v>
      </c>
      <c r="O4" s="201">
        <v>1.67</v>
      </c>
      <c r="P4" s="201">
        <v>2.2799999999999998</v>
      </c>
      <c r="Q4" s="201">
        <v>1.1200000000000001</v>
      </c>
      <c r="R4" s="201">
        <v>0.35</v>
      </c>
      <c r="S4" s="201">
        <v>2.83</v>
      </c>
      <c r="T4" s="201">
        <v>0</v>
      </c>
      <c r="U4" s="201">
        <v>10.92</v>
      </c>
      <c r="V4" s="201">
        <v>0.17</v>
      </c>
      <c r="W4" s="201">
        <v>0.39</v>
      </c>
      <c r="X4" s="201">
        <v>1.24</v>
      </c>
      <c r="Y4" s="201">
        <v>0</v>
      </c>
      <c r="Z4" s="201">
        <v>2.33</v>
      </c>
      <c r="AA4" s="201">
        <v>11.31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10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17.649999999999999</v>
      </c>
      <c r="H5" s="201">
        <v>0</v>
      </c>
      <c r="I5" s="201">
        <v>0</v>
      </c>
      <c r="J5" s="201">
        <v>22.27</v>
      </c>
      <c r="K5" s="201">
        <v>76.25</v>
      </c>
      <c r="L5" s="201">
        <v>42.02</v>
      </c>
      <c r="M5" s="201">
        <v>0</v>
      </c>
      <c r="N5" s="201">
        <v>0.83</v>
      </c>
      <c r="O5" s="201">
        <v>1.67</v>
      </c>
      <c r="P5" s="201">
        <v>2.2799999999999998</v>
      </c>
      <c r="Q5" s="201">
        <v>1.1200000000000001</v>
      </c>
      <c r="R5" s="201">
        <v>4.97</v>
      </c>
      <c r="S5" s="201">
        <v>2.83</v>
      </c>
      <c r="T5" s="201">
        <v>0</v>
      </c>
      <c r="U5" s="201">
        <v>10.92</v>
      </c>
      <c r="V5" s="201">
        <v>0.17</v>
      </c>
      <c r="W5" s="201">
        <v>0.39</v>
      </c>
      <c r="X5" s="201">
        <v>1.24</v>
      </c>
      <c r="Y5" s="201">
        <v>0</v>
      </c>
      <c r="Z5" s="201">
        <v>2.33</v>
      </c>
      <c r="AA5" s="201">
        <v>11.31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10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17.649999999999999</v>
      </c>
      <c r="H6" s="201">
        <v>0</v>
      </c>
      <c r="I6" s="201">
        <v>0</v>
      </c>
      <c r="J6" s="201">
        <v>22.27</v>
      </c>
      <c r="K6" s="201">
        <v>76.25</v>
      </c>
      <c r="L6" s="201">
        <v>42.02</v>
      </c>
      <c r="M6" s="201">
        <v>0</v>
      </c>
      <c r="N6" s="201">
        <v>0.83</v>
      </c>
      <c r="O6" s="201">
        <v>1.67</v>
      </c>
      <c r="P6" s="201">
        <v>2.2799999999999998</v>
      </c>
      <c r="Q6" s="201">
        <v>1.1200000000000001</v>
      </c>
      <c r="R6" s="201">
        <v>4.97</v>
      </c>
      <c r="S6" s="201">
        <v>2.83</v>
      </c>
      <c r="T6" s="201">
        <v>0</v>
      </c>
      <c r="U6" s="201">
        <v>10.92</v>
      </c>
      <c r="V6" s="201">
        <v>0.17</v>
      </c>
      <c r="W6" s="201">
        <v>0.39</v>
      </c>
      <c r="X6" s="201">
        <v>1.24</v>
      </c>
      <c r="Y6" s="201">
        <v>0</v>
      </c>
      <c r="Z6" s="201">
        <v>2.33</v>
      </c>
      <c r="AA6" s="201">
        <v>11.31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10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17.649999999999999</v>
      </c>
      <c r="H7" s="201">
        <v>0</v>
      </c>
      <c r="I7" s="201">
        <v>0</v>
      </c>
      <c r="J7" s="201">
        <v>22.27</v>
      </c>
      <c r="K7" s="201">
        <v>76.25</v>
      </c>
      <c r="L7" s="201">
        <v>42.02</v>
      </c>
      <c r="M7" s="201">
        <v>0</v>
      </c>
      <c r="N7" s="201">
        <v>0.83</v>
      </c>
      <c r="O7" s="201">
        <v>1.67</v>
      </c>
      <c r="P7" s="201">
        <v>2.2799999999999998</v>
      </c>
      <c r="Q7" s="201">
        <v>1.1200000000000001</v>
      </c>
      <c r="R7" s="201">
        <v>4.97</v>
      </c>
      <c r="S7" s="201">
        <v>2.83</v>
      </c>
      <c r="T7" s="201">
        <v>0</v>
      </c>
      <c r="U7" s="201">
        <v>10.92</v>
      </c>
      <c r="V7" s="201">
        <v>0.17</v>
      </c>
      <c r="W7" s="201">
        <v>0.36</v>
      </c>
      <c r="X7" s="201">
        <v>1.24</v>
      </c>
      <c r="Y7" s="201">
        <v>0</v>
      </c>
      <c r="Z7" s="201">
        <v>2.33</v>
      </c>
      <c r="AA7" s="201">
        <v>11.31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10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17.649999999999999</v>
      </c>
      <c r="H8" s="201">
        <v>0</v>
      </c>
      <c r="I8" s="201">
        <v>0</v>
      </c>
      <c r="J8" s="201">
        <v>22.27</v>
      </c>
      <c r="K8" s="201">
        <v>76.25</v>
      </c>
      <c r="L8" s="201">
        <v>42.02</v>
      </c>
      <c r="M8" s="201">
        <v>0</v>
      </c>
      <c r="N8" s="201">
        <v>0.83</v>
      </c>
      <c r="O8" s="201">
        <v>1.67</v>
      </c>
      <c r="P8" s="201">
        <v>2.2799999999999998</v>
      </c>
      <c r="Q8" s="201">
        <v>1.1200000000000001</v>
      </c>
      <c r="R8" s="201">
        <v>4.97</v>
      </c>
      <c r="S8" s="201">
        <v>2.83</v>
      </c>
      <c r="T8" s="201">
        <v>0</v>
      </c>
      <c r="U8" s="201">
        <v>10.92</v>
      </c>
      <c r="V8" s="201">
        <v>0.17</v>
      </c>
      <c r="W8" s="201">
        <v>0.36</v>
      </c>
      <c r="X8" s="201">
        <v>1.24</v>
      </c>
      <c r="Y8" s="201">
        <v>0</v>
      </c>
      <c r="Z8" s="201">
        <v>2.33</v>
      </c>
      <c r="AA8" s="201">
        <v>11.31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10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17.649999999999999</v>
      </c>
      <c r="H9" s="201">
        <v>0</v>
      </c>
      <c r="I9" s="201">
        <v>0</v>
      </c>
      <c r="J9" s="201">
        <v>22.27</v>
      </c>
      <c r="K9" s="201">
        <v>76.25</v>
      </c>
      <c r="L9" s="201">
        <v>42.02</v>
      </c>
      <c r="M9" s="201">
        <v>0</v>
      </c>
      <c r="N9" s="201">
        <v>0.83</v>
      </c>
      <c r="O9" s="201">
        <v>1.67</v>
      </c>
      <c r="P9" s="201">
        <v>2.2799999999999998</v>
      </c>
      <c r="Q9" s="201">
        <v>1.1200000000000001</v>
      </c>
      <c r="R9" s="201">
        <v>4.97</v>
      </c>
      <c r="S9" s="201">
        <v>2.83</v>
      </c>
      <c r="T9" s="201">
        <v>0</v>
      </c>
      <c r="U9" s="201">
        <v>10.92</v>
      </c>
      <c r="V9" s="201">
        <v>0.17</v>
      </c>
      <c r="W9" s="201">
        <v>0.36</v>
      </c>
      <c r="X9" s="201">
        <v>1.24</v>
      </c>
      <c r="Y9" s="201">
        <v>0</v>
      </c>
      <c r="Z9" s="201">
        <v>2.33</v>
      </c>
      <c r="AA9" s="201">
        <v>11.31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10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17.649999999999999</v>
      </c>
      <c r="H10" s="201">
        <v>0</v>
      </c>
      <c r="I10" s="201">
        <v>0</v>
      </c>
      <c r="J10" s="201">
        <v>22.27</v>
      </c>
      <c r="K10" s="201">
        <v>76.25</v>
      </c>
      <c r="L10" s="201">
        <v>42.02</v>
      </c>
      <c r="M10" s="201">
        <v>0</v>
      </c>
      <c r="N10" s="201">
        <v>0.83</v>
      </c>
      <c r="O10" s="201">
        <v>1.67</v>
      </c>
      <c r="P10" s="201">
        <v>2.2799999999999998</v>
      </c>
      <c r="Q10" s="201">
        <v>1.1200000000000001</v>
      </c>
      <c r="R10" s="201">
        <v>4.97</v>
      </c>
      <c r="S10" s="201">
        <v>2.83</v>
      </c>
      <c r="T10" s="201">
        <v>0</v>
      </c>
      <c r="U10" s="201">
        <v>10.92</v>
      </c>
      <c r="V10" s="201">
        <v>2.37</v>
      </c>
      <c r="W10" s="201">
        <v>0.36</v>
      </c>
      <c r="X10" s="201">
        <v>1.24</v>
      </c>
      <c r="Y10" s="201">
        <v>0</v>
      </c>
      <c r="Z10" s="201">
        <v>2.33</v>
      </c>
      <c r="AA10" s="201">
        <v>11.31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10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10.96</v>
      </c>
      <c r="E11" s="201">
        <v>0</v>
      </c>
      <c r="F11" s="201">
        <v>0</v>
      </c>
      <c r="G11" s="201">
        <v>17.649999999999999</v>
      </c>
      <c r="H11" s="201">
        <v>0</v>
      </c>
      <c r="I11" s="201">
        <v>0</v>
      </c>
      <c r="J11" s="201">
        <v>22.27</v>
      </c>
      <c r="K11" s="201">
        <v>76.25</v>
      </c>
      <c r="L11" s="201">
        <v>42.02</v>
      </c>
      <c r="M11" s="201">
        <v>0</v>
      </c>
      <c r="N11" s="201">
        <v>0.83</v>
      </c>
      <c r="O11" s="201">
        <v>1.67</v>
      </c>
      <c r="P11" s="201">
        <v>2.2799999999999998</v>
      </c>
      <c r="Q11" s="201">
        <v>1.1200000000000001</v>
      </c>
      <c r="R11" s="201">
        <v>4.97</v>
      </c>
      <c r="S11" s="201">
        <v>2.83</v>
      </c>
      <c r="T11" s="201">
        <v>0</v>
      </c>
      <c r="U11" s="201">
        <v>10.92</v>
      </c>
      <c r="V11" s="201">
        <v>2.37</v>
      </c>
      <c r="W11" s="201">
        <v>0.36</v>
      </c>
      <c r="X11" s="201">
        <v>1.24</v>
      </c>
      <c r="Y11" s="201">
        <v>0</v>
      </c>
      <c r="Z11" s="201">
        <v>2.33</v>
      </c>
      <c r="AA11" s="201">
        <v>11.31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10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10.96</v>
      </c>
      <c r="E12" s="201">
        <v>0</v>
      </c>
      <c r="F12" s="201">
        <v>0</v>
      </c>
      <c r="G12" s="201">
        <v>17.649999999999999</v>
      </c>
      <c r="H12" s="201">
        <v>0</v>
      </c>
      <c r="I12" s="201">
        <v>0</v>
      </c>
      <c r="J12" s="201">
        <v>22.27</v>
      </c>
      <c r="K12" s="201">
        <v>76.25</v>
      </c>
      <c r="L12" s="201">
        <v>42.02</v>
      </c>
      <c r="M12" s="201">
        <v>0</v>
      </c>
      <c r="N12" s="201">
        <v>0.83</v>
      </c>
      <c r="O12" s="201">
        <v>1.67</v>
      </c>
      <c r="P12" s="201">
        <v>2.2799999999999998</v>
      </c>
      <c r="Q12" s="201">
        <v>1.1200000000000001</v>
      </c>
      <c r="R12" s="201">
        <v>4.97</v>
      </c>
      <c r="S12" s="201">
        <v>2.83</v>
      </c>
      <c r="T12" s="201">
        <v>0</v>
      </c>
      <c r="U12" s="201">
        <v>10.92</v>
      </c>
      <c r="V12" s="201">
        <v>2.37</v>
      </c>
      <c r="W12" s="201">
        <v>0.36</v>
      </c>
      <c r="X12" s="201">
        <v>1.24</v>
      </c>
      <c r="Y12" s="201">
        <v>0</v>
      </c>
      <c r="Z12" s="201">
        <v>2.33</v>
      </c>
      <c r="AA12" s="201">
        <v>11.31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10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10.96</v>
      </c>
      <c r="E13" s="201">
        <v>0</v>
      </c>
      <c r="F13" s="201">
        <v>0</v>
      </c>
      <c r="G13" s="201">
        <v>17.649999999999999</v>
      </c>
      <c r="H13" s="201">
        <v>0</v>
      </c>
      <c r="I13" s="201">
        <v>0</v>
      </c>
      <c r="J13" s="201">
        <v>22.27</v>
      </c>
      <c r="K13" s="201">
        <v>76.25</v>
      </c>
      <c r="L13" s="201">
        <v>42.02</v>
      </c>
      <c r="M13" s="201">
        <v>0</v>
      </c>
      <c r="N13" s="201">
        <v>0.83</v>
      </c>
      <c r="O13" s="201">
        <v>1.67</v>
      </c>
      <c r="P13" s="201">
        <v>2.2799999999999998</v>
      </c>
      <c r="Q13" s="201">
        <v>1.1200000000000001</v>
      </c>
      <c r="R13" s="201">
        <v>4.97</v>
      </c>
      <c r="S13" s="201">
        <v>2.83</v>
      </c>
      <c r="T13" s="201">
        <v>0</v>
      </c>
      <c r="U13" s="201">
        <v>10.92</v>
      </c>
      <c r="V13" s="201">
        <v>2.37</v>
      </c>
      <c r="W13" s="201">
        <v>0.36</v>
      </c>
      <c r="X13" s="201">
        <v>1.24</v>
      </c>
      <c r="Y13" s="201">
        <v>0</v>
      </c>
      <c r="Z13" s="201">
        <v>2.33</v>
      </c>
      <c r="AA13" s="201">
        <v>11.31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10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10.96</v>
      </c>
      <c r="E14" s="201">
        <v>0</v>
      </c>
      <c r="F14" s="201">
        <v>0</v>
      </c>
      <c r="G14" s="201">
        <v>17.649999999999999</v>
      </c>
      <c r="H14" s="201">
        <v>0</v>
      </c>
      <c r="I14" s="201">
        <v>0</v>
      </c>
      <c r="J14" s="201">
        <v>22.27</v>
      </c>
      <c r="K14" s="201">
        <v>76.25</v>
      </c>
      <c r="L14" s="201">
        <v>42.02</v>
      </c>
      <c r="M14" s="201">
        <v>0</v>
      </c>
      <c r="N14" s="201">
        <v>0.83</v>
      </c>
      <c r="O14" s="201">
        <v>1.67</v>
      </c>
      <c r="P14" s="201">
        <v>2.2799999999999998</v>
      </c>
      <c r="Q14" s="201">
        <v>1.1200000000000001</v>
      </c>
      <c r="R14" s="201">
        <v>4.97</v>
      </c>
      <c r="S14" s="201">
        <v>2.83</v>
      </c>
      <c r="T14" s="201">
        <v>0</v>
      </c>
      <c r="U14" s="201">
        <v>10.92</v>
      </c>
      <c r="V14" s="201">
        <v>2.37</v>
      </c>
      <c r="W14" s="201">
        <v>0.36</v>
      </c>
      <c r="X14" s="201">
        <v>1.24</v>
      </c>
      <c r="Y14" s="201">
        <v>0</v>
      </c>
      <c r="Z14" s="201">
        <v>2.33</v>
      </c>
      <c r="AA14" s="201">
        <v>11.31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10.96</v>
      </c>
      <c r="E15" s="201">
        <v>0</v>
      </c>
      <c r="F15" s="201">
        <v>0</v>
      </c>
      <c r="G15" s="201">
        <v>17.649999999999999</v>
      </c>
      <c r="H15" s="201">
        <v>0</v>
      </c>
      <c r="I15" s="201">
        <v>0</v>
      </c>
      <c r="J15" s="201">
        <v>22.27</v>
      </c>
      <c r="K15" s="201">
        <v>76.25</v>
      </c>
      <c r="L15" s="201">
        <v>42.02</v>
      </c>
      <c r="M15" s="201">
        <v>0</v>
      </c>
      <c r="N15" s="201">
        <v>0.83</v>
      </c>
      <c r="O15" s="201">
        <v>1.67</v>
      </c>
      <c r="P15" s="201">
        <v>2.2799999999999998</v>
      </c>
      <c r="Q15" s="201">
        <v>1.1200000000000001</v>
      </c>
      <c r="R15" s="201">
        <v>4.97</v>
      </c>
      <c r="S15" s="201">
        <v>2.83</v>
      </c>
      <c r="T15" s="201">
        <v>0</v>
      </c>
      <c r="U15" s="201">
        <v>10.92</v>
      </c>
      <c r="V15" s="201">
        <v>2.37</v>
      </c>
      <c r="W15" s="201">
        <v>0.36</v>
      </c>
      <c r="X15" s="201">
        <v>1.24</v>
      </c>
      <c r="Y15" s="201">
        <v>0</v>
      </c>
      <c r="Z15" s="201">
        <v>2.33</v>
      </c>
      <c r="AA15" s="201">
        <v>11.31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10.96</v>
      </c>
      <c r="E16" s="201">
        <v>0</v>
      </c>
      <c r="F16" s="201">
        <v>0</v>
      </c>
      <c r="G16" s="201">
        <v>17.649999999999999</v>
      </c>
      <c r="H16" s="201">
        <v>0</v>
      </c>
      <c r="I16" s="201">
        <v>0</v>
      </c>
      <c r="J16" s="201">
        <v>22.27</v>
      </c>
      <c r="K16" s="201">
        <v>76.25</v>
      </c>
      <c r="L16" s="201">
        <v>42.02</v>
      </c>
      <c r="M16" s="201">
        <v>0</v>
      </c>
      <c r="N16" s="201">
        <v>0.83</v>
      </c>
      <c r="O16" s="201">
        <v>1.67</v>
      </c>
      <c r="P16" s="201">
        <v>2.2799999999999998</v>
      </c>
      <c r="Q16" s="201">
        <v>1.1200000000000001</v>
      </c>
      <c r="R16" s="201">
        <v>4.97</v>
      </c>
      <c r="S16" s="201">
        <v>2.83</v>
      </c>
      <c r="T16" s="201">
        <v>0</v>
      </c>
      <c r="U16" s="201">
        <v>10.92</v>
      </c>
      <c r="V16" s="201">
        <v>2.37</v>
      </c>
      <c r="W16" s="201">
        <v>0.36</v>
      </c>
      <c r="X16" s="201">
        <v>1.24</v>
      </c>
      <c r="Y16" s="201">
        <v>0</v>
      </c>
      <c r="Z16" s="201">
        <v>2.33</v>
      </c>
      <c r="AA16" s="201">
        <v>11.31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10.96</v>
      </c>
      <c r="E17" s="201">
        <v>0</v>
      </c>
      <c r="F17" s="201">
        <v>0</v>
      </c>
      <c r="G17" s="201">
        <v>17.649999999999999</v>
      </c>
      <c r="H17" s="201">
        <v>0</v>
      </c>
      <c r="I17" s="201">
        <v>0</v>
      </c>
      <c r="J17" s="201">
        <v>22.27</v>
      </c>
      <c r="K17" s="201">
        <v>76.25</v>
      </c>
      <c r="L17" s="201">
        <v>42.02</v>
      </c>
      <c r="M17" s="201">
        <v>0</v>
      </c>
      <c r="N17" s="201">
        <v>0.83</v>
      </c>
      <c r="O17" s="201">
        <v>1.67</v>
      </c>
      <c r="P17" s="201">
        <v>2.2799999999999998</v>
      </c>
      <c r="Q17" s="201">
        <v>1.1200000000000001</v>
      </c>
      <c r="R17" s="201">
        <v>4.97</v>
      </c>
      <c r="S17" s="201">
        <v>2.83</v>
      </c>
      <c r="T17" s="201">
        <v>0</v>
      </c>
      <c r="U17" s="201">
        <v>10.92</v>
      </c>
      <c r="V17" s="201">
        <v>2.37</v>
      </c>
      <c r="W17" s="201">
        <v>0.36</v>
      </c>
      <c r="X17" s="201">
        <v>1.24</v>
      </c>
      <c r="Y17" s="201">
        <v>0</v>
      </c>
      <c r="Z17" s="201">
        <v>2.33</v>
      </c>
      <c r="AA17" s="201">
        <v>11.31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10.96</v>
      </c>
      <c r="E18" s="201">
        <v>0</v>
      </c>
      <c r="F18" s="201">
        <v>0</v>
      </c>
      <c r="G18" s="201">
        <v>17.649999999999999</v>
      </c>
      <c r="H18" s="201">
        <v>0</v>
      </c>
      <c r="I18" s="201">
        <v>0</v>
      </c>
      <c r="J18" s="201">
        <v>22.27</v>
      </c>
      <c r="K18" s="201">
        <v>76.25</v>
      </c>
      <c r="L18" s="201">
        <v>42.02</v>
      </c>
      <c r="M18" s="201">
        <v>0</v>
      </c>
      <c r="N18" s="201">
        <v>0.83</v>
      </c>
      <c r="O18" s="201">
        <v>1.67</v>
      </c>
      <c r="P18" s="201">
        <v>2.2799999999999998</v>
      </c>
      <c r="Q18" s="201">
        <v>1.1200000000000001</v>
      </c>
      <c r="R18" s="201">
        <v>4.97</v>
      </c>
      <c r="S18" s="201">
        <v>2.83</v>
      </c>
      <c r="T18" s="201">
        <v>0</v>
      </c>
      <c r="U18" s="201">
        <v>10.92</v>
      </c>
      <c r="V18" s="201">
        <v>2.37</v>
      </c>
      <c r="W18" s="201">
        <v>0.36</v>
      </c>
      <c r="X18" s="201">
        <v>1.24</v>
      </c>
      <c r="Y18" s="201">
        <v>0</v>
      </c>
      <c r="Z18" s="201">
        <v>2.33</v>
      </c>
      <c r="AA18" s="201">
        <v>11.31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10.96</v>
      </c>
      <c r="E19" s="201">
        <v>0</v>
      </c>
      <c r="F19" s="201">
        <v>0</v>
      </c>
      <c r="G19" s="201">
        <v>17.649999999999999</v>
      </c>
      <c r="H19" s="201">
        <v>0</v>
      </c>
      <c r="I19" s="201">
        <v>0</v>
      </c>
      <c r="J19" s="201">
        <v>22.27</v>
      </c>
      <c r="K19" s="201">
        <v>76.25</v>
      </c>
      <c r="L19" s="201">
        <v>42.02</v>
      </c>
      <c r="M19" s="201">
        <v>0</v>
      </c>
      <c r="N19" s="201">
        <v>0.83</v>
      </c>
      <c r="O19" s="201">
        <v>1.67</v>
      </c>
      <c r="P19" s="201">
        <v>2.2799999999999998</v>
      </c>
      <c r="Q19" s="201">
        <v>1.1200000000000001</v>
      </c>
      <c r="R19" s="201">
        <v>4.97</v>
      </c>
      <c r="S19" s="201">
        <v>2.83</v>
      </c>
      <c r="T19" s="201">
        <v>0</v>
      </c>
      <c r="U19" s="201">
        <v>10.92</v>
      </c>
      <c r="V19" s="201">
        <v>2.37</v>
      </c>
      <c r="W19" s="201">
        <v>0.36</v>
      </c>
      <c r="X19" s="201">
        <v>1.24</v>
      </c>
      <c r="Y19" s="201">
        <v>0</v>
      </c>
      <c r="Z19" s="201">
        <v>2.33</v>
      </c>
      <c r="AA19" s="201">
        <v>11.31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10.96</v>
      </c>
      <c r="E20" s="201">
        <v>0</v>
      </c>
      <c r="F20" s="201">
        <v>0</v>
      </c>
      <c r="G20" s="201">
        <v>17.649999999999999</v>
      </c>
      <c r="H20" s="201">
        <v>0</v>
      </c>
      <c r="I20" s="201">
        <v>0</v>
      </c>
      <c r="J20" s="201">
        <v>22.27</v>
      </c>
      <c r="K20" s="201">
        <v>76.25</v>
      </c>
      <c r="L20" s="201">
        <v>42.02</v>
      </c>
      <c r="M20" s="201">
        <v>0</v>
      </c>
      <c r="N20" s="201">
        <v>0.83</v>
      </c>
      <c r="O20" s="201">
        <v>1.67</v>
      </c>
      <c r="P20" s="201">
        <v>2.2799999999999998</v>
      </c>
      <c r="Q20" s="201">
        <v>1.1200000000000001</v>
      </c>
      <c r="R20" s="201">
        <v>4.97</v>
      </c>
      <c r="S20" s="201">
        <v>2.83</v>
      </c>
      <c r="T20" s="201">
        <v>0</v>
      </c>
      <c r="U20" s="201">
        <v>10.92</v>
      </c>
      <c r="V20" s="201">
        <v>2.37</v>
      </c>
      <c r="W20" s="201">
        <v>0.36</v>
      </c>
      <c r="X20" s="201">
        <v>1.24</v>
      </c>
      <c r="Y20" s="201">
        <v>0</v>
      </c>
      <c r="Z20" s="201">
        <v>2.33</v>
      </c>
      <c r="AA20" s="201">
        <v>11.31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10.96</v>
      </c>
      <c r="E21" s="201">
        <v>0</v>
      </c>
      <c r="F21" s="201">
        <v>0</v>
      </c>
      <c r="G21" s="201">
        <v>17.649999999999999</v>
      </c>
      <c r="H21" s="201">
        <v>0</v>
      </c>
      <c r="I21" s="201">
        <v>0</v>
      </c>
      <c r="J21" s="201">
        <v>22.27</v>
      </c>
      <c r="K21" s="201">
        <v>76.25</v>
      </c>
      <c r="L21" s="201">
        <v>42.02</v>
      </c>
      <c r="M21" s="201">
        <v>0</v>
      </c>
      <c r="N21" s="201">
        <v>0.83</v>
      </c>
      <c r="O21" s="201">
        <v>1.67</v>
      </c>
      <c r="P21" s="201">
        <v>2.2799999999999998</v>
      </c>
      <c r="Q21" s="201">
        <v>1.1200000000000001</v>
      </c>
      <c r="R21" s="201">
        <v>4.97</v>
      </c>
      <c r="S21" s="201">
        <v>2.83</v>
      </c>
      <c r="T21" s="201">
        <v>0</v>
      </c>
      <c r="U21" s="201">
        <v>10.92</v>
      </c>
      <c r="V21" s="201">
        <v>2.37</v>
      </c>
      <c r="W21" s="201">
        <v>0.36</v>
      </c>
      <c r="X21" s="201">
        <v>1.24</v>
      </c>
      <c r="Y21" s="201">
        <v>0</v>
      </c>
      <c r="Z21" s="201">
        <v>2.33</v>
      </c>
      <c r="AA21" s="201">
        <v>11.31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10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10.96</v>
      </c>
      <c r="E22" s="201">
        <v>0</v>
      </c>
      <c r="F22" s="201">
        <v>0</v>
      </c>
      <c r="G22" s="201">
        <v>17.649999999999999</v>
      </c>
      <c r="H22" s="201">
        <v>0</v>
      </c>
      <c r="I22" s="201">
        <v>0</v>
      </c>
      <c r="J22" s="201">
        <v>22.27</v>
      </c>
      <c r="K22" s="201">
        <v>76.25</v>
      </c>
      <c r="L22" s="201">
        <v>42.02</v>
      </c>
      <c r="M22" s="201">
        <v>0</v>
      </c>
      <c r="N22" s="201">
        <v>0.83</v>
      </c>
      <c r="O22" s="201">
        <v>1.67</v>
      </c>
      <c r="P22" s="201">
        <v>2.2799999999999998</v>
      </c>
      <c r="Q22" s="201">
        <v>1.1200000000000001</v>
      </c>
      <c r="R22" s="201">
        <v>4.97</v>
      </c>
      <c r="S22" s="201">
        <v>2.83</v>
      </c>
      <c r="T22" s="201">
        <v>0</v>
      </c>
      <c r="U22" s="201">
        <v>10.92</v>
      </c>
      <c r="V22" s="201">
        <v>2.37</v>
      </c>
      <c r="W22" s="201">
        <v>0.36</v>
      </c>
      <c r="X22" s="201">
        <v>1.24</v>
      </c>
      <c r="Y22" s="201">
        <v>0</v>
      </c>
      <c r="Z22" s="201">
        <v>2.33</v>
      </c>
      <c r="AA22" s="201">
        <v>11.31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10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10.96</v>
      </c>
      <c r="E23" s="201">
        <v>0</v>
      </c>
      <c r="F23" s="201">
        <v>0</v>
      </c>
      <c r="G23" s="201">
        <v>17.649999999999999</v>
      </c>
      <c r="H23" s="201">
        <v>0</v>
      </c>
      <c r="I23" s="201">
        <v>0</v>
      </c>
      <c r="J23" s="201">
        <v>22.27</v>
      </c>
      <c r="K23" s="201">
        <v>76.25</v>
      </c>
      <c r="L23" s="201">
        <v>42.02</v>
      </c>
      <c r="M23" s="201">
        <v>0</v>
      </c>
      <c r="N23" s="201">
        <v>0.83</v>
      </c>
      <c r="O23" s="201">
        <v>1.67</v>
      </c>
      <c r="P23" s="201">
        <v>2.2799999999999998</v>
      </c>
      <c r="Q23" s="201">
        <v>1.1200000000000001</v>
      </c>
      <c r="R23" s="201">
        <v>4.97</v>
      </c>
      <c r="S23" s="201">
        <v>2.83</v>
      </c>
      <c r="T23" s="201">
        <v>0</v>
      </c>
      <c r="U23" s="201">
        <v>10.92</v>
      </c>
      <c r="V23" s="201">
        <v>1.41</v>
      </c>
      <c r="W23" s="201">
        <v>0.52</v>
      </c>
      <c r="X23" s="201">
        <v>1.24</v>
      </c>
      <c r="Y23" s="201">
        <v>0</v>
      </c>
      <c r="Z23" s="201">
        <v>2.0299999999999998</v>
      </c>
      <c r="AA23" s="201">
        <v>11.26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10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10.96</v>
      </c>
      <c r="E24" s="201">
        <v>0</v>
      </c>
      <c r="F24" s="201">
        <v>0</v>
      </c>
      <c r="G24" s="201">
        <v>17.649999999999999</v>
      </c>
      <c r="H24" s="201">
        <v>0</v>
      </c>
      <c r="I24" s="201">
        <v>0</v>
      </c>
      <c r="J24" s="201">
        <v>22.27</v>
      </c>
      <c r="K24" s="201">
        <v>76.25</v>
      </c>
      <c r="L24" s="201">
        <v>42.02</v>
      </c>
      <c r="M24" s="201">
        <v>0</v>
      </c>
      <c r="N24" s="201">
        <v>0.83</v>
      </c>
      <c r="O24" s="201">
        <v>1.67</v>
      </c>
      <c r="P24" s="201">
        <v>2.2799999999999998</v>
      </c>
      <c r="Q24" s="201">
        <v>1.1200000000000001</v>
      </c>
      <c r="R24" s="201">
        <v>4.97</v>
      </c>
      <c r="S24" s="201">
        <v>2.83</v>
      </c>
      <c r="T24" s="201">
        <v>0</v>
      </c>
      <c r="U24" s="201">
        <v>10.92</v>
      </c>
      <c r="V24" s="201">
        <v>0.85</v>
      </c>
      <c r="W24" s="201">
        <v>0.39</v>
      </c>
      <c r="X24" s="201">
        <v>1.24</v>
      </c>
      <c r="Y24" s="201">
        <v>0</v>
      </c>
      <c r="Z24" s="201">
        <v>2.0299999999999998</v>
      </c>
      <c r="AA24" s="201">
        <v>11.26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10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10.96</v>
      </c>
      <c r="E25" s="201">
        <v>0</v>
      </c>
      <c r="F25" s="201">
        <v>0</v>
      </c>
      <c r="G25" s="201">
        <v>17.649999999999999</v>
      </c>
      <c r="H25" s="201">
        <v>0</v>
      </c>
      <c r="I25" s="201">
        <v>0</v>
      </c>
      <c r="J25" s="201">
        <v>22.27</v>
      </c>
      <c r="K25" s="201">
        <v>76.25</v>
      </c>
      <c r="L25" s="201">
        <v>42.02</v>
      </c>
      <c r="M25" s="201">
        <v>0</v>
      </c>
      <c r="N25" s="201">
        <v>0.83</v>
      </c>
      <c r="O25" s="201">
        <v>1.67</v>
      </c>
      <c r="P25" s="201">
        <v>2.2799999999999998</v>
      </c>
      <c r="Q25" s="201">
        <v>1.1200000000000001</v>
      </c>
      <c r="R25" s="201">
        <v>4.97</v>
      </c>
      <c r="S25" s="201">
        <v>2.83</v>
      </c>
      <c r="T25" s="201">
        <v>0</v>
      </c>
      <c r="U25" s="201">
        <v>10.92</v>
      </c>
      <c r="V25" s="201">
        <v>0.17</v>
      </c>
      <c r="W25" s="201">
        <v>0.39</v>
      </c>
      <c r="X25" s="201">
        <v>1.24</v>
      </c>
      <c r="Y25" s="201">
        <v>0</v>
      </c>
      <c r="Z25" s="201">
        <v>2.33</v>
      </c>
      <c r="AA25" s="201">
        <v>11.31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10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10.96</v>
      </c>
      <c r="E26" s="201">
        <v>0</v>
      </c>
      <c r="F26" s="201">
        <v>0</v>
      </c>
      <c r="G26" s="201">
        <v>17.649999999999999</v>
      </c>
      <c r="H26" s="201">
        <v>0</v>
      </c>
      <c r="I26" s="201">
        <v>0</v>
      </c>
      <c r="J26" s="201">
        <v>22.27</v>
      </c>
      <c r="K26" s="201">
        <v>76.25</v>
      </c>
      <c r="L26" s="201">
        <v>42.02</v>
      </c>
      <c r="M26" s="201">
        <v>0</v>
      </c>
      <c r="N26" s="201">
        <v>0.83</v>
      </c>
      <c r="O26" s="201">
        <v>1.67</v>
      </c>
      <c r="P26" s="201">
        <v>2.2799999999999998</v>
      </c>
      <c r="Q26" s="201">
        <v>1.1200000000000001</v>
      </c>
      <c r="R26" s="201">
        <v>4.97</v>
      </c>
      <c r="S26" s="201">
        <v>2.83</v>
      </c>
      <c r="T26" s="201">
        <v>0</v>
      </c>
      <c r="U26" s="201">
        <v>10.92</v>
      </c>
      <c r="V26" s="201">
        <v>0.17</v>
      </c>
      <c r="W26" s="201">
        <v>0.39</v>
      </c>
      <c r="X26" s="201">
        <v>1.24</v>
      </c>
      <c r="Y26" s="201">
        <v>0</v>
      </c>
      <c r="Z26" s="201">
        <v>2.33</v>
      </c>
      <c r="AA26" s="201">
        <v>11.31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10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10.96</v>
      </c>
      <c r="E27" s="201">
        <v>0</v>
      </c>
      <c r="F27" s="201">
        <v>0</v>
      </c>
      <c r="G27" s="201">
        <v>17.649999999999999</v>
      </c>
      <c r="H27" s="201">
        <v>0</v>
      </c>
      <c r="I27" s="201">
        <v>0</v>
      </c>
      <c r="J27" s="201">
        <v>22.27</v>
      </c>
      <c r="K27" s="201">
        <v>76.25</v>
      </c>
      <c r="L27" s="201">
        <v>42.02</v>
      </c>
      <c r="M27" s="201">
        <v>0</v>
      </c>
      <c r="N27" s="201">
        <v>0.83</v>
      </c>
      <c r="O27" s="201">
        <v>1.67</v>
      </c>
      <c r="P27" s="201">
        <v>2.2799999999999998</v>
      </c>
      <c r="Q27" s="201">
        <v>1.1200000000000001</v>
      </c>
      <c r="R27" s="201">
        <v>4.97</v>
      </c>
      <c r="S27" s="201">
        <v>2.83</v>
      </c>
      <c r="T27" s="201">
        <v>0</v>
      </c>
      <c r="U27" s="201">
        <v>10.92</v>
      </c>
      <c r="V27" s="201">
        <v>0.17</v>
      </c>
      <c r="W27" s="201">
        <v>0.39</v>
      </c>
      <c r="X27" s="201">
        <v>1.24</v>
      </c>
      <c r="Y27" s="201">
        <v>0</v>
      </c>
      <c r="Z27" s="201">
        <v>2.33</v>
      </c>
      <c r="AA27" s="201">
        <v>11.31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12.01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10.96</v>
      </c>
      <c r="E28" s="201">
        <v>0</v>
      </c>
      <c r="F28" s="201">
        <v>0</v>
      </c>
      <c r="G28" s="201">
        <v>17.649999999999999</v>
      </c>
      <c r="H28" s="201">
        <v>0</v>
      </c>
      <c r="I28" s="201">
        <v>0</v>
      </c>
      <c r="J28" s="201">
        <v>22.27</v>
      </c>
      <c r="K28" s="201">
        <v>76.25</v>
      </c>
      <c r="L28" s="201">
        <v>42.02</v>
      </c>
      <c r="M28" s="201">
        <v>0</v>
      </c>
      <c r="N28" s="201">
        <v>0.83</v>
      </c>
      <c r="O28" s="201">
        <v>1.67</v>
      </c>
      <c r="P28" s="201">
        <v>2.2799999999999998</v>
      </c>
      <c r="Q28" s="201">
        <v>1.1200000000000001</v>
      </c>
      <c r="R28" s="201">
        <v>0.36</v>
      </c>
      <c r="S28" s="201">
        <v>2.83</v>
      </c>
      <c r="T28" s="201">
        <v>0</v>
      </c>
      <c r="U28" s="201">
        <v>10.92</v>
      </c>
      <c r="V28" s="201">
        <v>0.17</v>
      </c>
      <c r="W28" s="201">
        <v>0.39</v>
      </c>
      <c r="X28" s="201">
        <v>1.24</v>
      </c>
      <c r="Y28" s="201">
        <v>0</v>
      </c>
      <c r="Z28" s="201">
        <v>2.33</v>
      </c>
      <c r="AA28" s="201">
        <v>0.76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12.01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10.96</v>
      </c>
      <c r="E29" s="201">
        <v>0</v>
      </c>
      <c r="F29" s="201">
        <v>0</v>
      </c>
      <c r="G29" s="201">
        <v>17.649999999999999</v>
      </c>
      <c r="H29" s="201">
        <v>0</v>
      </c>
      <c r="I29" s="201">
        <v>0</v>
      </c>
      <c r="J29" s="201">
        <v>22.27</v>
      </c>
      <c r="K29" s="201">
        <v>76.25</v>
      </c>
      <c r="L29" s="201">
        <v>42.02</v>
      </c>
      <c r="M29" s="201">
        <v>0</v>
      </c>
      <c r="N29" s="201">
        <v>0.83</v>
      </c>
      <c r="O29" s="201">
        <v>1.67</v>
      </c>
      <c r="P29" s="201">
        <v>2.2799999999999998</v>
      </c>
      <c r="Q29" s="201">
        <v>1.1200000000000001</v>
      </c>
      <c r="R29" s="201">
        <v>0.36</v>
      </c>
      <c r="S29" s="201">
        <v>2.83</v>
      </c>
      <c r="T29" s="201">
        <v>0</v>
      </c>
      <c r="U29" s="201">
        <v>10.92</v>
      </c>
      <c r="V29" s="201">
        <v>0.17</v>
      </c>
      <c r="W29" s="201">
        <v>0.39</v>
      </c>
      <c r="X29" s="201">
        <v>1.24</v>
      </c>
      <c r="Y29" s="201">
        <v>0</v>
      </c>
      <c r="Z29" s="201">
        <v>2.33</v>
      </c>
      <c r="AA29" s="201">
        <v>0.76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12.01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10.96</v>
      </c>
      <c r="E30" s="201">
        <v>0</v>
      </c>
      <c r="F30" s="201">
        <v>0</v>
      </c>
      <c r="G30" s="201">
        <v>17.649999999999999</v>
      </c>
      <c r="H30" s="201">
        <v>0</v>
      </c>
      <c r="I30" s="201">
        <v>0</v>
      </c>
      <c r="J30" s="201">
        <v>22.27</v>
      </c>
      <c r="K30" s="201">
        <v>76.25</v>
      </c>
      <c r="L30" s="201">
        <v>42.02</v>
      </c>
      <c r="M30" s="201">
        <v>0</v>
      </c>
      <c r="N30" s="201">
        <v>0.83</v>
      </c>
      <c r="O30" s="201">
        <v>1.67</v>
      </c>
      <c r="P30" s="201">
        <v>2.2799999999999998</v>
      </c>
      <c r="Q30" s="201">
        <v>1.1200000000000001</v>
      </c>
      <c r="R30" s="201">
        <v>0.36</v>
      </c>
      <c r="S30" s="201">
        <v>2.83</v>
      </c>
      <c r="T30" s="201">
        <v>0</v>
      </c>
      <c r="U30" s="201">
        <v>10.92</v>
      </c>
      <c r="V30" s="201">
        <v>0.17</v>
      </c>
      <c r="W30" s="201">
        <v>0.39</v>
      </c>
      <c r="X30" s="201">
        <v>1.24</v>
      </c>
      <c r="Y30" s="201">
        <v>0</v>
      </c>
      <c r="Z30" s="201">
        <v>2.33</v>
      </c>
      <c r="AA30" s="201">
        <v>0.76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12.01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10.96</v>
      </c>
      <c r="E31" s="201">
        <v>0</v>
      </c>
      <c r="F31" s="201">
        <v>0</v>
      </c>
      <c r="G31" s="201">
        <v>17.649999999999999</v>
      </c>
      <c r="H31" s="201">
        <v>0</v>
      </c>
      <c r="I31" s="201">
        <v>0</v>
      </c>
      <c r="J31" s="201">
        <v>22.27</v>
      </c>
      <c r="K31" s="201">
        <v>76.25</v>
      </c>
      <c r="L31" s="201">
        <v>42.02</v>
      </c>
      <c r="M31" s="201">
        <v>0</v>
      </c>
      <c r="N31" s="201">
        <v>0.83</v>
      </c>
      <c r="O31" s="201">
        <v>1.67</v>
      </c>
      <c r="P31" s="201">
        <v>2.2799999999999998</v>
      </c>
      <c r="Q31" s="201">
        <v>1.1200000000000001</v>
      </c>
      <c r="R31" s="201">
        <v>0.36</v>
      </c>
      <c r="S31" s="201">
        <v>2.83</v>
      </c>
      <c r="T31" s="201">
        <v>0</v>
      </c>
      <c r="U31" s="201">
        <v>10.92</v>
      </c>
      <c r="V31" s="201">
        <v>0.17</v>
      </c>
      <c r="W31" s="201">
        <v>0.39</v>
      </c>
      <c r="X31" s="201">
        <v>1.24</v>
      </c>
      <c r="Y31" s="201">
        <v>0</v>
      </c>
      <c r="Z31" s="201">
        <v>2.33</v>
      </c>
      <c r="AA31" s="201">
        <v>0.76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12.01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10.96</v>
      </c>
      <c r="E32" s="201">
        <v>0</v>
      </c>
      <c r="F32" s="201">
        <v>0</v>
      </c>
      <c r="G32" s="201">
        <v>17.649999999999999</v>
      </c>
      <c r="H32" s="201">
        <v>0</v>
      </c>
      <c r="I32" s="201">
        <v>0</v>
      </c>
      <c r="J32" s="201">
        <v>22.27</v>
      </c>
      <c r="K32" s="201">
        <v>76.25</v>
      </c>
      <c r="L32" s="201">
        <v>42.02</v>
      </c>
      <c r="M32" s="201">
        <v>0</v>
      </c>
      <c r="N32" s="201">
        <v>0.83</v>
      </c>
      <c r="O32" s="201">
        <v>1.67</v>
      </c>
      <c r="P32" s="201">
        <v>2.2799999999999998</v>
      </c>
      <c r="Q32" s="201">
        <v>1.1200000000000001</v>
      </c>
      <c r="R32" s="201">
        <v>0.36</v>
      </c>
      <c r="S32" s="201">
        <v>2.83</v>
      </c>
      <c r="T32" s="201">
        <v>0</v>
      </c>
      <c r="U32" s="201">
        <v>10.92</v>
      </c>
      <c r="V32" s="201">
        <v>0.17</v>
      </c>
      <c r="W32" s="201">
        <v>0.39</v>
      </c>
      <c r="X32" s="201">
        <v>1.24</v>
      </c>
      <c r="Y32" s="201">
        <v>0</v>
      </c>
      <c r="Z32" s="201">
        <v>2.33</v>
      </c>
      <c r="AA32" s="201">
        <v>0.76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12.01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10.96</v>
      </c>
      <c r="E33" s="201">
        <v>0</v>
      </c>
      <c r="F33" s="201">
        <v>0</v>
      </c>
      <c r="G33" s="201">
        <v>17.649999999999999</v>
      </c>
      <c r="H33" s="201">
        <v>0</v>
      </c>
      <c r="I33" s="201">
        <v>0</v>
      </c>
      <c r="J33" s="201">
        <v>22.27</v>
      </c>
      <c r="K33" s="201">
        <v>76.25</v>
      </c>
      <c r="L33" s="201">
        <v>42.02</v>
      </c>
      <c r="M33" s="201">
        <v>0</v>
      </c>
      <c r="N33" s="201">
        <v>0.83</v>
      </c>
      <c r="O33" s="201">
        <v>1.67</v>
      </c>
      <c r="P33" s="201">
        <v>2.2799999999999998</v>
      </c>
      <c r="Q33" s="201">
        <v>1.1200000000000001</v>
      </c>
      <c r="R33" s="201">
        <v>4.97</v>
      </c>
      <c r="S33" s="201">
        <v>2.83</v>
      </c>
      <c r="T33" s="201">
        <v>0</v>
      </c>
      <c r="U33" s="201">
        <v>10.92</v>
      </c>
      <c r="V33" s="201">
        <v>0.17</v>
      </c>
      <c r="W33" s="201">
        <v>0.39</v>
      </c>
      <c r="X33" s="201">
        <v>1.24</v>
      </c>
      <c r="Y33" s="201">
        <v>0</v>
      </c>
      <c r="Z33" s="201">
        <v>2.33</v>
      </c>
      <c r="AA33" s="201">
        <v>11.31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12.01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10.96</v>
      </c>
      <c r="E34" s="201">
        <v>0</v>
      </c>
      <c r="F34" s="201">
        <v>0</v>
      </c>
      <c r="G34" s="201">
        <v>17.649999999999999</v>
      </c>
      <c r="H34" s="201">
        <v>0</v>
      </c>
      <c r="I34" s="201">
        <v>0</v>
      </c>
      <c r="J34" s="201">
        <v>22.27</v>
      </c>
      <c r="K34" s="201">
        <v>76.25</v>
      </c>
      <c r="L34" s="201">
        <v>42.02</v>
      </c>
      <c r="M34" s="201">
        <v>0</v>
      </c>
      <c r="N34" s="201">
        <v>0.83</v>
      </c>
      <c r="O34" s="201">
        <v>1.67</v>
      </c>
      <c r="P34" s="201">
        <v>2.2799999999999998</v>
      </c>
      <c r="Q34" s="201">
        <v>1.1200000000000001</v>
      </c>
      <c r="R34" s="201">
        <v>4.97</v>
      </c>
      <c r="S34" s="201">
        <v>2.83</v>
      </c>
      <c r="T34" s="201">
        <v>0</v>
      </c>
      <c r="U34" s="201">
        <v>10.92</v>
      </c>
      <c r="V34" s="201">
        <v>0.17</v>
      </c>
      <c r="W34" s="201">
        <v>0.39</v>
      </c>
      <c r="X34" s="201">
        <v>1.24</v>
      </c>
      <c r="Y34" s="201">
        <v>0</v>
      </c>
      <c r="Z34" s="201">
        <v>2.33</v>
      </c>
      <c r="AA34" s="201">
        <v>11.31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12.01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17.649999999999999</v>
      </c>
      <c r="H35" s="201">
        <v>0</v>
      </c>
      <c r="I35" s="201">
        <v>0</v>
      </c>
      <c r="J35" s="201">
        <v>22.27</v>
      </c>
      <c r="K35" s="201">
        <v>76.25</v>
      </c>
      <c r="L35" s="201">
        <v>42.02</v>
      </c>
      <c r="M35" s="201">
        <v>0</v>
      </c>
      <c r="N35" s="201">
        <v>0.83</v>
      </c>
      <c r="O35" s="201">
        <v>1.67</v>
      </c>
      <c r="P35" s="201">
        <v>2.2799999999999998</v>
      </c>
      <c r="Q35" s="201">
        <v>1.1200000000000001</v>
      </c>
      <c r="R35" s="201">
        <v>4.97</v>
      </c>
      <c r="S35" s="201">
        <v>2.83</v>
      </c>
      <c r="T35" s="201">
        <v>0</v>
      </c>
      <c r="U35" s="201">
        <v>10.92</v>
      </c>
      <c r="V35" s="201">
        <v>0.17</v>
      </c>
      <c r="W35" s="201">
        <v>0.39</v>
      </c>
      <c r="X35" s="201">
        <v>1.24</v>
      </c>
      <c r="Y35" s="201">
        <v>0</v>
      </c>
      <c r="Z35" s="201">
        <v>2.33</v>
      </c>
      <c r="AA35" s="201">
        <v>11.31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12.01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17.649999999999999</v>
      </c>
      <c r="H36" s="201">
        <v>0</v>
      </c>
      <c r="I36" s="201">
        <v>0</v>
      </c>
      <c r="J36" s="201">
        <v>22.27</v>
      </c>
      <c r="K36" s="201">
        <v>76.25</v>
      </c>
      <c r="L36" s="201">
        <v>42.02</v>
      </c>
      <c r="M36" s="201">
        <v>0</v>
      </c>
      <c r="N36" s="201">
        <v>0.83</v>
      </c>
      <c r="O36" s="201">
        <v>1.67</v>
      </c>
      <c r="P36" s="201">
        <v>2.2799999999999998</v>
      </c>
      <c r="Q36" s="201">
        <v>1.1200000000000001</v>
      </c>
      <c r="R36" s="201">
        <v>4.97</v>
      </c>
      <c r="S36" s="201">
        <v>2.83</v>
      </c>
      <c r="T36" s="201">
        <v>0</v>
      </c>
      <c r="U36" s="201">
        <v>10.92</v>
      </c>
      <c r="V36" s="201">
        <v>0.17</v>
      </c>
      <c r="W36" s="201">
        <v>0.39</v>
      </c>
      <c r="X36" s="201">
        <v>1.24</v>
      </c>
      <c r="Y36" s="201">
        <v>0</v>
      </c>
      <c r="Z36" s="201">
        <v>2.33</v>
      </c>
      <c r="AA36" s="201">
        <v>11.31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12.01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17.649999999999999</v>
      </c>
      <c r="H37" s="201">
        <v>0</v>
      </c>
      <c r="I37" s="201">
        <v>0</v>
      </c>
      <c r="J37" s="201">
        <v>22.27</v>
      </c>
      <c r="K37" s="201">
        <v>76.25</v>
      </c>
      <c r="L37" s="201">
        <v>42.02</v>
      </c>
      <c r="M37" s="201">
        <v>0</v>
      </c>
      <c r="N37" s="201">
        <v>0.83</v>
      </c>
      <c r="O37" s="201">
        <v>1.67</v>
      </c>
      <c r="P37" s="201">
        <v>2.2799999999999998</v>
      </c>
      <c r="Q37" s="201">
        <v>1.1200000000000001</v>
      </c>
      <c r="R37" s="201">
        <v>4.97</v>
      </c>
      <c r="S37" s="201">
        <v>2.83</v>
      </c>
      <c r="T37" s="201">
        <v>0</v>
      </c>
      <c r="U37" s="201">
        <v>10.92</v>
      </c>
      <c r="V37" s="201">
        <v>0.17</v>
      </c>
      <c r="W37" s="201">
        <v>0.39</v>
      </c>
      <c r="X37" s="201">
        <v>1.24</v>
      </c>
      <c r="Y37" s="201">
        <v>0</v>
      </c>
      <c r="Z37" s="201">
        <v>2.33</v>
      </c>
      <c r="AA37" s="201">
        <v>11.31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12.01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17.649999999999999</v>
      </c>
      <c r="H38" s="201">
        <v>0</v>
      </c>
      <c r="I38" s="201">
        <v>0</v>
      </c>
      <c r="J38" s="201">
        <v>22.27</v>
      </c>
      <c r="K38" s="201">
        <v>76.25</v>
      </c>
      <c r="L38" s="201">
        <v>42.02</v>
      </c>
      <c r="M38" s="201">
        <v>0</v>
      </c>
      <c r="N38" s="201">
        <v>0.83</v>
      </c>
      <c r="O38" s="201">
        <v>1.67</v>
      </c>
      <c r="P38" s="201">
        <v>2.2799999999999998</v>
      </c>
      <c r="Q38" s="201">
        <v>1.1200000000000001</v>
      </c>
      <c r="R38" s="201">
        <v>4.97</v>
      </c>
      <c r="S38" s="201">
        <v>2.83</v>
      </c>
      <c r="T38" s="201">
        <v>0</v>
      </c>
      <c r="U38" s="201">
        <v>10.92</v>
      </c>
      <c r="V38" s="201">
        <v>0.17</v>
      </c>
      <c r="W38" s="201">
        <v>0.39</v>
      </c>
      <c r="X38" s="201">
        <v>1.24</v>
      </c>
      <c r="Y38" s="201">
        <v>0</v>
      </c>
      <c r="Z38" s="201">
        <v>2.33</v>
      </c>
      <c r="AA38" s="201">
        <v>11.31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12.01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10.86</v>
      </c>
      <c r="E39" s="201">
        <v>0</v>
      </c>
      <c r="F39" s="201">
        <v>0</v>
      </c>
      <c r="G39" s="201">
        <v>17.649999999999999</v>
      </c>
      <c r="H39" s="201">
        <v>0</v>
      </c>
      <c r="I39" s="201">
        <v>0</v>
      </c>
      <c r="J39" s="201">
        <v>22.27</v>
      </c>
      <c r="K39" s="201">
        <v>76.25</v>
      </c>
      <c r="L39" s="201">
        <v>42.02</v>
      </c>
      <c r="M39" s="201">
        <v>0</v>
      </c>
      <c r="N39" s="201">
        <v>0.83</v>
      </c>
      <c r="O39" s="201">
        <v>1.67</v>
      </c>
      <c r="P39" s="201">
        <v>2.2799999999999998</v>
      </c>
      <c r="Q39" s="201">
        <v>1.1200000000000001</v>
      </c>
      <c r="R39" s="201">
        <v>4.97</v>
      </c>
      <c r="S39" s="201">
        <v>2.83</v>
      </c>
      <c r="T39" s="201">
        <v>0</v>
      </c>
      <c r="U39" s="201">
        <v>10.92</v>
      </c>
      <c r="V39" s="201">
        <v>0.17</v>
      </c>
      <c r="W39" s="201">
        <v>0.39</v>
      </c>
      <c r="X39" s="201">
        <v>1.24</v>
      </c>
      <c r="Y39" s="201">
        <v>0</v>
      </c>
      <c r="Z39" s="201">
        <v>2.33</v>
      </c>
      <c r="AA39" s="201">
        <v>11.31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12.01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10.86</v>
      </c>
      <c r="E40" s="201">
        <v>0</v>
      </c>
      <c r="F40" s="201">
        <v>0</v>
      </c>
      <c r="G40" s="201">
        <v>17.649999999999999</v>
      </c>
      <c r="H40" s="201">
        <v>0</v>
      </c>
      <c r="I40" s="201">
        <v>0</v>
      </c>
      <c r="J40" s="201">
        <v>22.27</v>
      </c>
      <c r="K40" s="201">
        <v>76.25</v>
      </c>
      <c r="L40" s="201">
        <v>42.02</v>
      </c>
      <c r="M40" s="201">
        <v>0</v>
      </c>
      <c r="N40" s="201">
        <v>0.83</v>
      </c>
      <c r="O40" s="201">
        <v>1.67</v>
      </c>
      <c r="P40" s="201">
        <v>2.2799999999999998</v>
      </c>
      <c r="Q40" s="201">
        <v>1.1200000000000001</v>
      </c>
      <c r="R40" s="201">
        <v>4.97</v>
      </c>
      <c r="S40" s="201">
        <v>2.83</v>
      </c>
      <c r="T40" s="201">
        <v>0</v>
      </c>
      <c r="U40" s="201">
        <v>10.92</v>
      </c>
      <c r="V40" s="201">
        <v>0.17</v>
      </c>
      <c r="W40" s="201">
        <v>0.39</v>
      </c>
      <c r="X40" s="201">
        <v>1.24</v>
      </c>
      <c r="Y40" s="201">
        <v>0</v>
      </c>
      <c r="Z40" s="201">
        <v>2.33</v>
      </c>
      <c r="AA40" s="201">
        <v>11.31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12.01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10.86</v>
      </c>
      <c r="E41" s="201">
        <v>0</v>
      </c>
      <c r="F41" s="201">
        <v>0</v>
      </c>
      <c r="G41" s="201">
        <v>17.649999999999999</v>
      </c>
      <c r="H41" s="201">
        <v>0</v>
      </c>
      <c r="I41" s="201">
        <v>0</v>
      </c>
      <c r="J41" s="201">
        <v>22.27</v>
      </c>
      <c r="K41" s="201">
        <v>76.25</v>
      </c>
      <c r="L41" s="201">
        <v>42.02</v>
      </c>
      <c r="M41" s="201">
        <v>0</v>
      </c>
      <c r="N41" s="201">
        <v>0.83</v>
      </c>
      <c r="O41" s="201">
        <v>1.67</v>
      </c>
      <c r="P41" s="201">
        <v>2.2799999999999998</v>
      </c>
      <c r="Q41" s="201">
        <v>1.1200000000000001</v>
      </c>
      <c r="R41" s="201">
        <v>4.97</v>
      </c>
      <c r="S41" s="201">
        <v>2.83</v>
      </c>
      <c r="T41" s="201">
        <v>0</v>
      </c>
      <c r="U41" s="201">
        <v>10.92</v>
      </c>
      <c r="V41" s="201">
        <v>0.17</v>
      </c>
      <c r="W41" s="201">
        <v>0.39</v>
      </c>
      <c r="X41" s="201">
        <v>1.24</v>
      </c>
      <c r="Y41" s="201">
        <v>0</v>
      </c>
      <c r="Z41" s="201">
        <v>2.33</v>
      </c>
      <c r="AA41" s="201">
        <v>11.31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12.01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10.86</v>
      </c>
      <c r="E42" s="201">
        <v>0</v>
      </c>
      <c r="F42" s="201">
        <v>0</v>
      </c>
      <c r="G42" s="201">
        <v>17.649999999999999</v>
      </c>
      <c r="H42" s="201">
        <v>0</v>
      </c>
      <c r="I42" s="201">
        <v>0</v>
      </c>
      <c r="J42" s="201">
        <v>22.27</v>
      </c>
      <c r="K42" s="201">
        <v>76.25</v>
      </c>
      <c r="L42" s="201">
        <v>42.02</v>
      </c>
      <c r="M42" s="201">
        <v>0</v>
      </c>
      <c r="N42" s="201">
        <v>0.83</v>
      </c>
      <c r="O42" s="201">
        <v>1.67</v>
      </c>
      <c r="P42" s="201">
        <v>2.2799999999999998</v>
      </c>
      <c r="Q42" s="201">
        <v>1.1200000000000001</v>
      </c>
      <c r="R42" s="201">
        <v>4.97</v>
      </c>
      <c r="S42" s="201">
        <v>2.83</v>
      </c>
      <c r="T42" s="201">
        <v>0</v>
      </c>
      <c r="U42" s="201">
        <v>10.92</v>
      </c>
      <c r="V42" s="201">
        <v>0.17</v>
      </c>
      <c r="W42" s="201">
        <v>0.39</v>
      </c>
      <c r="X42" s="201">
        <v>1.24</v>
      </c>
      <c r="Y42" s="201">
        <v>0</v>
      </c>
      <c r="Z42" s="201">
        <v>2.33</v>
      </c>
      <c r="AA42" s="201">
        <v>11.31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12.01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10.86</v>
      </c>
      <c r="E43" s="201">
        <v>0</v>
      </c>
      <c r="F43" s="201">
        <v>0</v>
      </c>
      <c r="G43" s="201">
        <v>17.649999999999999</v>
      </c>
      <c r="H43" s="201">
        <v>0</v>
      </c>
      <c r="I43" s="201">
        <v>0</v>
      </c>
      <c r="J43" s="201">
        <v>22.13</v>
      </c>
      <c r="K43" s="201">
        <v>76.25</v>
      </c>
      <c r="L43" s="201">
        <v>42.02</v>
      </c>
      <c r="M43" s="201">
        <v>0</v>
      </c>
      <c r="N43" s="201">
        <v>0.83</v>
      </c>
      <c r="O43" s="201">
        <v>1.67</v>
      </c>
      <c r="P43" s="201">
        <v>2.2799999999999998</v>
      </c>
      <c r="Q43" s="201">
        <v>1.1200000000000001</v>
      </c>
      <c r="R43" s="201">
        <v>4.97</v>
      </c>
      <c r="S43" s="201">
        <v>2.83</v>
      </c>
      <c r="T43" s="201">
        <v>0</v>
      </c>
      <c r="U43" s="201">
        <v>10.92</v>
      </c>
      <c r="V43" s="201">
        <v>0.17</v>
      </c>
      <c r="W43" s="201">
        <v>0.39</v>
      </c>
      <c r="X43" s="201">
        <v>1.24</v>
      </c>
      <c r="Y43" s="201">
        <v>0</v>
      </c>
      <c r="Z43" s="201">
        <v>17.489999999999998</v>
      </c>
      <c r="AA43" s="201">
        <v>11.31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12.01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10.86</v>
      </c>
      <c r="E44" s="201">
        <v>0</v>
      </c>
      <c r="F44" s="201">
        <v>0</v>
      </c>
      <c r="G44" s="201">
        <v>17.649999999999999</v>
      </c>
      <c r="H44" s="201">
        <v>0</v>
      </c>
      <c r="I44" s="201">
        <v>0</v>
      </c>
      <c r="J44" s="201">
        <v>22.13</v>
      </c>
      <c r="K44" s="201">
        <v>76.25</v>
      </c>
      <c r="L44" s="201">
        <v>42.02</v>
      </c>
      <c r="M44" s="201">
        <v>0</v>
      </c>
      <c r="N44" s="201">
        <v>0.83</v>
      </c>
      <c r="O44" s="201">
        <v>1.67</v>
      </c>
      <c r="P44" s="201">
        <v>2.2799999999999998</v>
      </c>
      <c r="Q44" s="201">
        <v>1.1200000000000001</v>
      </c>
      <c r="R44" s="201">
        <v>4.97</v>
      </c>
      <c r="S44" s="201">
        <v>2.83</v>
      </c>
      <c r="T44" s="201">
        <v>0</v>
      </c>
      <c r="U44" s="201">
        <v>10.92</v>
      </c>
      <c r="V44" s="201">
        <v>0.17</v>
      </c>
      <c r="W44" s="201">
        <v>0.39</v>
      </c>
      <c r="X44" s="201">
        <v>1.24</v>
      </c>
      <c r="Y44" s="201">
        <v>0</v>
      </c>
      <c r="Z44" s="201">
        <v>2.33</v>
      </c>
      <c r="AA44" s="201">
        <v>11.31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12.01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10.86</v>
      </c>
      <c r="E45" s="201">
        <v>0</v>
      </c>
      <c r="F45" s="201">
        <v>0</v>
      </c>
      <c r="G45" s="201">
        <v>17.649999999999999</v>
      </c>
      <c r="H45" s="201">
        <v>0</v>
      </c>
      <c r="I45" s="201">
        <v>0</v>
      </c>
      <c r="J45" s="201">
        <v>22.13</v>
      </c>
      <c r="K45" s="201">
        <v>76.25</v>
      </c>
      <c r="L45" s="201">
        <v>42.02</v>
      </c>
      <c r="M45" s="201">
        <v>0</v>
      </c>
      <c r="N45" s="201">
        <v>0.83</v>
      </c>
      <c r="O45" s="201">
        <v>1.67</v>
      </c>
      <c r="P45" s="201">
        <v>2.2799999999999998</v>
      </c>
      <c r="Q45" s="201">
        <v>1.1200000000000001</v>
      </c>
      <c r="R45" s="201">
        <v>4.97</v>
      </c>
      <c r="S45" s="201">
        <v>2.83</v>
      </c>
      <c r="T45" s="201">
        <v>0</v>
      </c>
      <c r="U45" s="201">
        <v>10.92</v>
      </c>
      <c r="V45" s="201">
        <v>0.17</v>
      </c>
      <c r="W45" s="201">
        <v>0.39</v>
      </c>
      <c r="X45" s="201">
        <v>1.24</v>
      </c>
      <c r="Y45" s="201">
        <v>0</v>
      </c>
      <c r="Z45" s="201">
        <v>2.33</v>
      </c>
      <c r="AA45" s="201">
        <v>11.31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12.01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10.86</v>
      </c>
      <c r="E46" s="201">
        <v>0</v>
      </c>
      <c r="F46" s="201">
        <v>0</v>
      </c>
      <c r="G46" s="201">
        <v>17.649999999999999</v>
      </c>
      <c r="H46" s="201">
        <v>0</v>
      </c>
      <c r="I46" s="201">
        <v>0</v>
      </c>
      <c r="J46" s="201">
        <v>22.13</v>
      </c>
      <c r="K46" s="201">
        <v>76.25</v>
      </c>
      <c r="L46" s="201">
        <v>42.02</v>
      </c>
      <c r="M46" s="201">
        <v>0</v>
      </c>
      <c r="N46" s="201">
        <v>0.83</v>
      </c>
      <c r="O46" s="201">
        <v>1.67</v>
      </c>
      <c r="P46" s="201">
        <v>2.2799999999999998</v>
      </c>
      <c r="Q46" s="201">
        <v>1.1200000000000001</v>
      </c>
      <c r="R46" s="201">
        <v>4.97</v>
      </c>
      <c r="S46" s="201">
        <v>2.83</v>
      </c>
      <c r="T46" s="201">
        <v>0</v>
      </c>
      <c r="U46" s="201">
        <v>10.92</v>
      </c>
      <c r="V46" s="201">
        <v>0.17</v>
      </c>
      <c r="W46" s="201">
        <v>0.39</v>
      </c>
      <c r="X46" s="201">
        <v>1.24</v>
      </c>
      <c r="Y46" s="201">
        <v>0</v>
      </c>
      <c r="Z46" s="201">
        <v>2.33</v>
      </c>
      <c r="AA46" s="201">
        <v>11.31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12.01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10.86</v>
      </c>
      <c r="E47" s="201">
        <v>0</v>
      </c>
      <c r="F47" s="201">
        <v>0</v>
      </c>
      <c r="G47" s="201">
        <v>17.649999999999999</v>
      </c>
      <c r="H47" s="201">
        <v>0</v>
      </c>
      <c r="I47" s="201">
        <v>0</v>
      </c>
      <c r="J47" s="201">
        <v>22.13</v>
      </c>
      <c r="K47" s="201">
        <v>76.25</v>
      </c>
      <c r="L47" s="201">
        <v>42.02</v>
      </c>
      <c r="M47" s="201">
        <v>0</v>
      </c>
      <c r="N47" s="201">
        <v>0.83</v>
      </c>
      <c r="O47" s="201">
        <v>1.67</v>
      </c>
      <c r="P47" s="201">
        <v>2.2799999999999998</v>
      </c>
      <c r="Q47" s="201">
        <v>1.1200000000000001</v>
      </c>
      <c r="R47" s="201">
        <v>4.97</v>
      </c>
      <c r="S47" s="201">
        <v>2.83</v>
      </c>
      <c r="T47" s="201">
        <v>0</v>
      </c>
      <c r="U47" s="201">
        <v>10.92</v>
      </c>
      <c r="V47" s="201">
        <v>0.17</v>
      </c>
      <c r="W47" s="201">
        <v>0.39</v>
      </c>
      <c r="X47" s="201">
        <v>1.24</v>
      </c>
      <c r="Y47" s="201">
        <v>0</v>
      </c>
      <c r="Z47" s="201">
        <v>2.33</v>
      </c>
      <c r="AA47" s="201">
        <v>11.31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12.01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10.86</v>
      </c>
      <c r="E48" s="201">
        <v>0</v>
      </c>
      <c r="F48" s="201">
        <v>0</v>
      </c>
      <c r="G48" s="201">
        <v>17.649999999999999</v>
      </c>
      <c r="H48" s="201">
        <v>0</v>
      </c>
      <c r="I48" s="201">
        <v>0</v>
      </c>
      <c r="J48" s="201">
        <v>22.13</v>
      </c>
      <c r="K48" s="201">
        <v>76.25</v>
      </c>
      <c r="L48" s="201">
        <v>42.02</v>
      </c>
      <c r="M48" s="201">
        <v>0</v>
      </c>
      <c r="N48" s="201">
        <v>0.83</v>
      </c>
      <c r="O48" s="201">
        <v>1.67</v>
      </c>
      <c r="P48" s="201">
        <v>2.2799999999999998</v>
      </c>
      <c r="Q48" s="201">
        <v>1.1200000000000001</v>
      </c>
      <c r="R48" s="201">
        <v>4.97</v>
      </c>
      <c r="S48" s="201">
        <v>2.83</v>
      </c>
      <c r="T48" s="201">
        <v>0</v>
      </c>
      <c r="U48" s="201">
        <v>10.92</v>
      </c>
      <c r="V48" s="201">
        <v>0.17</v>
      </c>
      <c r="W48" s="201">
        <v>0.39</v>
      </c>
      <c r="X48" s="201">
        <v>1.24</v>
      </c>
      <c r="Y48" s="201">
        <v>0</v>
      </c>
      <c r="Z48" s="201">
        <v>2.33</v>
      </c>
      <c r="AA48" s="201">
        <v>11.31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12.01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10.86</v>
      </c>
      <c r="E49" s="201">
        <v>0</v>
      </c>
      <c r="F49" s="201">
        <v>0</v>
      </c>
      <c r="G49" s="201">
        <v>17.649999999999999</v>
      </c>
      <c r="H49" s="201">
        <v>0</v>
      </c>
      <c r="I49" s="201">
        <v>0</v>
      </c>
      <c r="J49" s="201">
        <v>22.13</v>
      </c>
      <c r="K49" s="201">
        <v>76.25</v>
      </c>
      <c r="L49" s="201">
        <v>42.02</v>
      </c>
      <c r="M49" s="201">
        <v>0</v>
      </c>
      <c r="N49" s="201">
        <v>0.83</v>
      </c>
      <c r="O49" s="201">
        <v>1.67</v>
      </c>
      <c r="P49" s="201">
        <v>2.2799999999999998</v>
      </c>
      <c r="Q49" s="201">
        <v>1.1200000000000001</v>
      </c>
      <c r="R49" s="201">
        <v>4.97</v>
      </c>
      <c r="S49" s="201">
        <v>2.83</v>
      </c>
      <c r="T49" s="201">
        <v>0</v>
      </c>
      <c r="U49" s="201">
        <v>10.92</v>
      </c>
      <c r="V49" s="201">
        <v>0.17</v>
      </c>
      <c r="W49" s="201">
        <v>0.39</v>
      </c>
      <c r="X49" s="201">
        <v>1.24</v>
      </c>
      <c r="Y49" s="201">
        <v>0</v>
      </c>
      <c r="Z49" s="201">
        <v>2.33</v>
      </c>
      <c r="AA49" s="201">
        <v>11.31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12.01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10.86</v>
      </c>
      <c r="E50" s="201">
        <v>0</v>
      </c>
      <c r="F50" s="201">
        <v>0</v>
      </c>
      <c r="G50" s="201">
        <v>17.649999999999999</v>
      </c>
      <c r="H50" s="201">
        <v>0</v>
      </c>
      <c r="I50" s="201">
        <v>0</v>
      </c>
      <c r="J50" s="201">
        <v>22.13</v>
      </c>
      <c r="K50" s="201">
        <v>76.25</v>
      </c>
      <c r="L50" s="201">
        <v>42.02</v>
      </c>
      <c r="M50" s="201">
        <v>0</v>
      </c>
      <c r="N50" s="201">
        <v>0.83</v>
      </c>
      <c r="O50" s="201">
        <v>1.67</v>
      </c>
      <c r="P50" s="201">
        <v>2.2799999999999998</v>
      </c>
      <c r="Q50" s="201">
        <v>1.1200000000000001</v>
      </c>
      <c r="R50" s="201">
        <v>4.97</v>
      </c>
      <c r="S50" s="201">
        <v>2.83</v>
      </c>
      <c r="T50" s="201">
        <v>0</v>
      </c>
      <c r="U50" s="201">
        <v>10.92</v>
      </c>
      <c r="V50" s="201">
        <v>0.17</v>
      </c>
      <c r="W50" s="201">
        <v>0.39</v>
      </c>
      <c r="X50" s="201">
        <v>1.24</v>
      </c>
      <c r="Y50" s="201">
        <v>0</v>
      </c>
      <c r="Z50" s="201">
        <v>2.33</v>
      </c>
      <c r="AA50" s="201">
        <v>11.31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12.01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10.86</v>
      </c>
      <c r="E51" s="201">
        <v>0</v>
      </c>
      <c r="F51" s="201">
        <v>0</v>
      </c>
      <c r="G51" s="201">
        <v>17.649999999999999</v>
      </c>
      <c r="H51" s="201">
        <v>0</v>
      </c>
      <c r="I51" s="201">
        <v>0</v>
      </c>
      <c r="J51" s="201">
        <v>22.13</v>
      </c>
      <c r="K51" s="201">
        <v>76.25</v>
      </c>
      <c r="L51" s="201">
        <v>42.02</v>
      </c>
      <c r="M51" s="201">
        <v>0</v>
      </c>
      <c r="N51" s="201">
        <v>0.83</v>
      </c>
      <c r="O51" s="201">
        <v>1.67</v>
      </c>
      <c r="P51" s="201">
        <v>2.2799999999999998</v>
      </c>
      <c r="Q51" s="201">
        <v>1.1200000000000001</v>
      </c>
      <c r="R51" s="201">
        <v>4.97</v>
      </c>
      <c r="S51" s="201">
        <v>2.83</v>
      </c>
      <c r="T51" s="201">
        <v>0</v>
      </c>
      <c r="U51" s="201">
        <v>10.92</v>
      </c>
      <c r="V51" s="201">
        <v>2.46</v>
      </c>
      <c r="W51" s="201">
        <v>0.39</v>
      </c>
      <c r="X51" s="201">
        <v>1.24</v>
      </c>
      <c r="Y51" s="201">
        <v>0</v>
      </c>
      <c r="Z51" s="201">
        <v>24.26</v>
      </c>
      <c r="AA51" s="201">
        <v>11.31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12.01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10.86</v>
      </c>
      <c r="E52" s="201">
        <v>0</v>
      </c>
      <c r="F52" s="201">
        <v>0</v>
      </c>
      <c r="G52" s="201">
        <v>17.649999999999999</v>
      </c>
      <c r="H52" s="201">
        <v>0</v>
      </c>
      <c r="I52" s="201">
        <v>0</v>
      </c>
      <c r="J52" s="201">
        <v>22.13</v>
      </c>
      <c r="K52" s="201">
        <v>76.25</v>
      </c>
      <c r="L52" s="201">
        <v>42.02</v>
      </c>
      <c r="M52" s="201">
        <v>0</v>
      </c>
      <c r="N52" s="201">
        <v>0.83</v>
      </c>
      <c r="O52" s="201">
        <v>1.67</v>
      </c>
      <c r="P52" s="201">
        <v>2.2799999999999998</v>
      </c>
      <c r="Q52" s="201">
        <v>1.1200000000000001</v>
      </c>
      <c r="R52" s="201">
        <v>4.97</v>
      </c>
      <c r="S52" s="201">
        <v>2.83</v>
      </c>
      <c r="T52" s="201">
        <v>0</v>
      </c>
      <c r="U52" s="201">
        <v>10.92</v>
      </c>
      <c r="V52" s="201">
        <v>2.46</v>
      </c>
      <c r="W52" s="201">
        <v>0.39</v>
      </c>
      <c r="X52" s="201">
        <v>1.24</v>
      </c>
      <c r="Y52" s="201">
        <v>0</v>
      </c>
      <c r="Z52" s="201">
        <v>19.43</v>
      </c>
      <c r="AA52" s="201">
        <v>11.31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12.01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10.86</v>
      </c>
      <c r="E53" s="201">
        <v>0</v>
      </c>
      <c r="F53" s="201">
        <v>0</v>
      </c>
      <c r="G53" s="201">
        <v>17.649999999999999</v>
      </c>
      <c r="H53" s="201">
        <v>0</v>
      </c>
      <c r="I53" s="201">
        <v>0</v>
      </c>
      <c r="J53" s="201">
        <v>22.13</v>
      </c>
      <c r="K53" s="201">
        <v>76.25</v>
      </c>
      <c r="L53" s="201">
        <v>42.02</v>
      </c>
      <c r="M53" s="201">
        <v>0</v>
      </c>
      <c r="N53" s="201">
        <v>0.83</v>
      </c>
      <c r="O53" s="201">
        <v>1.67</v>
      </c>
      <c r="P53" s="201">
        <v>2.2799999999999998</v>
      </c>
      <c r="Q53" s="201">
        <v>1.1200000000000001</v>
      </c>
      <c r="R53" s="201">
        <v>4.97</v>
      </c>
      <c r="S53" s="201">
        <v>2.83</v>
      </c>
      <c r="T53" s="201">
        <v>0</v>
      </c>
      <c r="U53" s="201">
        <v>10.92</v>
      </c>
      <c r="V53" s="201">
        <v>2.46</v>
      </c>
      <c r="W53" s="201">
        <v>0.39</v>
      </c>
      <c r="X53" s="201">
        <v>1.24</v>
      </c>
      <c r="Y53" s="201">
        <v>0</v>
      </c>
      <c r="Z53" s="201">
        <v>17.489999999999998</v>
      </c>
      <c r="AA53" s="201">
        <v>11.31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12.01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10.86</v>
      </c>
      <c r="E54" s="201">
        <v>0</v>
      </c>
      <c r="F54" s="201">
        <v>0</v>
      </c>
      <c r="G54" s="201">
        <v>17.649999999999999</v>
      </c>
      <c r="H54" s="201">
        <v>0</v>
      </c>
      <c r="I54" s="201">
        <v>0</v>
      </c>
      <c r="J54" s="201">
        <v>22.13</v>
      </c>
      <c r="K54" s="201">
        <v>76.25</v>
      </c>
      <c r="L54" s="201">
        <v>42.02</v>
      </c>
      <c r="M54" s="201">
        <v>0</v>
      </c>
      <c r="N54" s="201">
        <v>0.83</v>
      </c>
      <c r="O54" s="201">
        <v>1.67</v>
      </c>
      <c r="P54" s="201">
        <v>2.2799999999999998</v>
      </c>
      <c r="Q54" s="201">
        <v>1.1200000000000001</v>
      </c>
      <c r="R54" s="201">
        <v>4.97</v>
      </c>
      <c r="S54" s="201">
        <v>2.83</v>
      </c>
      <c r="T54" s="201">
        <v>0</v>
      </c>
      <c r="U54" s="201">
        <v>10.92</v>
      </c>
      <c r="V54" s="201">
        <v>2.46</v>
      </c>
      <c r="W54" s="201">
        <v>0.39</v>
      </c>
      <c r="X54" s="201">
        <v>1.24</v>
      </c>
      <c r="Y54" s="201">
        <v>0</v>
      </c>
      <c r="Z54" s="201">
        <v>2.33</v>
      </c>
      <c r="AA54" s="201">
        <v>11.31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12.01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10.86</v>
      </c>
      <c r="E55" s="201">
        <v>0</v>
      </c>
      <c r="F55" s="201">
        <v>0</v>
      </c>
      <c r="G55" s="201">
        <v>17.649999999999999</v>
      </c>
      <c r="H55" s="201">
        <v>0</v>
      </c>
      <c r="I55" s="201">
        <v>0</v>
      </c>
      <c r="J55" s="201">
        <v>22.13</v>
      </c>
      <c r="K55" s="201">
        <v>76.25</v>
      </c>
      <c r="L55" s="201">
        <v>42.02</v>
      </c>
      <c r="M55" s="201">
        <v>0</v>
      </c>
      <c r="N55" s="201">
        <v>0.83</v>
      </c>
      <c r="O55" s="201">
        <v>1.67</v>
      </c>
      <c r="P55" s="201">
        <v>2.2799999999999998</v>
      </c>
      <c r="Q55" s="201">
        <v>1.1200000000000001</v>
      </c>
      <c r="R55" s="201">
        <v>4.97</v>
      </c>
      <c r="S55" s="201">
        <v>2.83</v>
      </c>
      <c r="T55" s="201">
        <v>0</v>
      </c>
      <c r="U55" s="201">
        <v>10.92</v>
      </c>
      <c r="V55" s="201">
        <v>1.35</v>
      </c>
      <c r="W55" s="201">
        <v>0.39</v>
      </c>
      <c r="X55" s="201">
        <v>1.24</v>
      </c>
      <c r="Y55" s="201">
        <v>0</v>
      </c>
      <c r="Z55" s="201">
        <v>2.33</v>
      </c>
      <c r="AA55" s="201">
        <v>11.31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12.01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10.86</v>
      </c>
      <c r="E56" s="201">
        <v>0</v>
      </c>
      <c r="F56" s="201">
        <v>0</v>
      </c>
      <c r="G56" s="201">
        <v>17.649999999999999</v>
      </c>
      <c r="H56" s="201">
        <v>0</v>
      </c>
      <c r="I56" s="201">
        <v>0</v>
      </c>
      <c r="J56" s="201">
        <v>22.13</v>
      </c>
      <c r="K56" s="201">
        <v>76.25</v>
      </c>
      <c r="L56" s="201">
        <v>42.02</v>
      </c>
      <c r="M56" s="201">
        <v>0</v>
      </c>
      <c r="N56" s="201">
        <v>0.83</v>
      </c>
      <c r="O56" s="201">
        <v>1.67</v>
      </c>
      <c r="P56" s="201">
        <v>2.2799999999999998</v>
      </c>
      <c r="Q56" s="201">
        <v>1.1200000000000001</v>
      </c>
      <c r="R56" s="201">
        <v>4.97</v>
      </c>
      <c r="S56" s="201">
        <v>2.83</v>
      </c>
      <c r="T56" s="201">
        <v>0</v>
      </c>
      <c r="U56" s="201">
        <v>10.92</v>
      </c>
      <c r="V56" s="201">
        <v>1.35</v>
      </c>
      <c r="W56" s="201">
        <v>0.39</v>
      </c>
      <c r="X56" s="201">
        <v>1.24</v>
      </c>
      <c r="Y56" s="201">
        <v>0</v>
      </c>
      <c r="Z56" s="201">
        <v>2.33</v>
      </c>
      <c r="AA56" s="201">
        <v>11.31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12.01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10.86</v>
      </c>
      <c r="E57" s="201">
        <v>0</v>
      </c>
      <c r="F57" s="201">
        <v>0</v>
      </c>
      <c r="G57" s="201">
        <v>17.649999999999999</v>
      </c>
      <c r="H57" s="201">
        <v>0</v>
      </c>
      <c r="I57" s="201">
        <v>0</v>
      </c>
      <c r="J57" s="201">
        <v>22.13</v>
      </c>
      <c r="K57" s="201">
        <v>76.25</v>
      </c>
      <c r="L57" s="201">
        <v>42.02</v>
      </c>
      <c r="M57" s="201">
        <v>0</v>
      </c>
      <c r="N57" s="201">
        <v>0.83</v>
      </c>
      <c r="O57" s="201">
        <v>1.67</v>
      </c>
      <c r="P57" s="201">
        <v>2.2799999999999998</v>
      </c>
      <c r="Q57" s="201">
        <v>1.1200000000000001</v>
      </c>
      <c r="R57" s="201">
        <v>4.97</v>
      </c>
      <c r="S57" s="201">
        <v>2.83</v>
      </c>
      <c r="T57" s="201">
        <v>0</v>
      </c>
      <c r="U57" s="201">
        <v>10.92</v>
      </c>
      <c r="V57" s="201">
        <v>1.35</v>
      </c>
      <c r="W57" s="201">
        <v>0.39</v>
      </c>
      <c r="X57" s="201">
        <v>1.24</v>
      </c>
      <c r="Y57" s="201">
        <v>0</v>
      </c>
      <c r="Z57" s="201">
        <v>2.33</v>
      </c>
      <c r="AA57" s="201">
        <v>11.31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12.01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10.86</v>
      </c>
      <c r="E58" s="201">
        <v>0</v>
      </c>
      <c r="F58" s="201">
        <v>0</v>
      </c>
      <c r="G58" s="201">
        <v>17.649999999999999</v>
      </c>
      <c r="H58" s="201">
        <v>0</v>
      </c>
      <c r="I58" s="201">
        <v>0</v>
      </c>
      <c r="J58" s="201">
        <v>22.13</v>
      </c>
      <c r="K58" s="201">
        <v>76.25</v>
      </c>
      <c r="L58" s="201">
        <v>42.02</v>
      </c>
      <c r="M58" s="201">
        <v>0</v>
      </c>
      <c r="N58" s="201">
        <v>0.83</v>
      </c>
      <c r="O58" s="201">
        <v>1.67</v>
      </c>
      <c r="P58" s="201">
        <v>2.2799999999999998</v>
      </c>
      <c r="Q58" s="201">
        <v>1.1200000000000001</v>
      </c>
      <c r="R58" s="201">
        <v>4.97</v>
      </c>
      <c r="S58" s="201">
        <v>2.83</v>
      </c>
      <c r="T58" s="201">
        <v>0</v>
      </c>
      <c r="U58" s="201">
        <v>10.92</v>
      </c>
      <c r="V58" s="201">
        <v>2.46</v>
      </c>
      <c r="W58" s="201">
        <v>0.39</v>
      </c>
      <c r="X58" s="201">
        <v>1.24</v>
      </c>
      <c r="Y58" s="201">
        <v>0</v>
      </c>
      <c r="Z58" s="201">
        <v>2.33</v>
      </c>
      <c r="AA58" s="201">
        <v>11.31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12.01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10.86</v>
      </c>
      <c r="E59" s="201">
        <v>0</v>
      </c>
      <c r="F59" s="201">
        <v>0</v>
      </c>
      <c r="G59" s="201">
        <v>17.649999999999999</v>
      </c>
      <c r="H59" s="201">
        <v>0</v>
      </c>
      <c r="I59" s="201">
        <v>0</v>
      </c>
      <c r="J59" s="201">
        <v>22.13</v>
      </c>
      <c r="K59" s="201">
        <v>76.25</v>
      </c>
      <c r="L59" s="201">
        <v>42.02</v>
      </c>
      <c r="M59" s="201">
        <v>0</v>
      </c>
      <c r="N59" s="201">
        <v>0.83</v>
      </c>
      <c r="O59" s="201">
        <v>1.67</v>
      </c>
      <c r="P59" s="201">
        <v>2.2799999999999998</v>
      </c>
      <c r="Q59" s="201">
        <v>1.1200000000000001</v>
      </c>
      <c r="R59" s="201">
        <v>4.97</v>
      </c>
      <c r="S59" s="201">
        <v>2.83</v>
      </c>
      <c r="T59" s="201">
        <v>0</v>
      </c>
      <c r="U59" s="201">
        <v>10.92</v>
      </c>
      <c r="V59" s="201">
        <v>2.46</v>
      </c>
      <c r="W59" s="201">
        <v>0.39</v>
      </c>
      <c r="X59" s="201">
        <v>1.24</v>
      </c>
      <c r="Y59" s="201">
        <v>0</v>
      </c>
      <c r="Z59" s="201">
        <v>2.33</v>
      </c>
      <c r="AA59" s="201">
        <v>11.31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12.01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10.86</v>
      </c>
      <c r="E60" s="201">
        <v>0</v>
      </c>
      <c r="F60" s="201">
        <v>0</v>
      </c>
      <c r="G60" s="201">
        <v>17.649999999999999</v>
      </c>
      <c r="H60" s="201">
        <v>0</v>
      </c>
      <c r="I60" s="201">
        <v>0</v>
      </c>
      <c r="J60" s="201">
        <v>22.13</v>
      </c>
      <c r="K60" s="201">
        <v>76.25</v>
      </c>
      <c r="L60" s="201">
        <v>42.02</v>
      </c>
      <c r="M60" s="201">
        <v>0</v>
      </c>
      <c r="N60" s="201">
        <v>0.83</v>
      </c>
      <c r="O60" s="201">
        <v>1.67</v>
      </c>
      <c r="P60" s="201">
        <v>2.2799999999999998</v>
      </c>
      <c r="Q60" s="201">
        <v>1.1200000000000001</v>
      </c>
      <c r="R60" s="201">
        <v>4.97</v>
      </c>
      <c r="S60" s="201">
        <v>2.83</v>
      </c>
      <c r="T60" s="201">
        <v>0</v>
      </c>
      <c r="U60" s="201">
        <v>10.92</v>
      </c>
      <c r="V60" s="201">
        <v>2.46</v>
      </c>
      <c r="W60" s="201">
        <v>0.39</v>
      </c>
      <c r="X60" s="201">
        <v>1.24</v>
      </c>
      <c r="Y60" s="201">
        <v>0</v>
      </c>
      <c r="Z60" s="201">
        <v>2.33</v>
      </c>
      <c r="AA60" s="201">
        <v>11.31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12.01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10.86</v>
      </c>
      <c r="E61" s="201">
        <v>0</v>
      </c>
      <c r="F61" s="201">
        <v>0</v>
      </c>
      <c r="G61" s="201">
        <v>17.649999999999999</v>
      </c>
      <c r="H61" s="201">
        <v>0</v>
      </c>
      <c r="I61" s="201">
        <v>0</v>
      </c>
      <c r="J61" s="201">
        <v>22.13</v>
      </c>
      <c r="K61" s="201">
        <v>76.25</v>
      </c>
      <c r="L61" s="201">
        <v>42.02</v>
      </c>
      <c r="M61" s="201">
        <v>0</v>
      </c>
      <c r="N61" s="201">
        <v>0.83</v>
      </c>
      <c r="O61" s="201">
        <v>1.67</v>
      </c>
      <c r="P61" s="201">
        <v>2.2799999999999998</v>
      </c>
      <c r="Q61" s="201">
        <v>1.1200000000000001</v>
      </c>
      <c r="R61" s="201">
        <v>4.83</v>
      </c>
      <c r="S61" s="201">
        <v>2.83</v>
      </c>
      <c r="T61" s="201">
        <v>0</v>
      </c>
      <c r="U61" s="201">
        <v>10.92</v>
      </c>
      <c r="V61" s="201">
        <v>2.46</v>
      </c>
      <c r="W61" s="201">
        <v>0.39</v>
      </c>
      <c r="X61" s="201">
        <v>1.24</v>
      </c>
      <c r="Y61" s="201">
        <v>0</v>
      </c>
      <c r="Z61" s="201">
        <v>2.33</v>
      </c>
      <c r="AA61" s="201">
        <v>11.31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12.01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10.86</v>
      </c>
      <c r="E62" s="201">
        <v>0</v>
      </c>
      <c r="F62" s="201">
        <v>0</v>
      </c>
      <c r="G62" s="201">
        <v>17.649999999999999</v>
      </c>
      <c r="H62" s="201">
        <v>0</v>
      </c>
      <c r="I62" s="201">
        <v>0</v>
      </c>
      <c r="J62" s="201">
        <v>22.13</v>
      </c>
      <c r="K62" s="201">
        <v>76.25</v>
      </c>
      <c r="L62" s="201">
        <v>43.05</v>
      </c>
      <c r="M62" s="201">
        <v>0</v>
      </c>
      <c r="N62" s="201">
        <v>0.83</v>
      </c>
      <c r="O62" s="201">
        <v>1.67</v>
      </c>
      <c r="P62" s="201">
        <v>2.2799999999999998</v>
      </c>
      <c r="Q62" s="201">
        <v>1.1200000000000001</v>
      </c>
      <c r="R62" s="201">
        <v>4.97</v>
      </c>
      <c r="S62" s="201">
        <v>2.83</v>
      </c>
      <c r="T62" s="201">
        <v>0</v>
      </c>
      <c r="U62" s="201">
        <v>10.92</v>
      </c>
      <c r="V62" s="201">
        <v>2.46</v>
      </c>
      <c r="W62" s="201">
        <v>0.39</v>
      </c>
      <c r="X62" s="201">
        <v>1.24</v>
      </c>
      <c r="Y62" s="201">
        <v>0</v>
      </c>
      <c r="Z62" s="201">
        <v>2.33</v>
      </c>
      <c r="AA62" s="201">
        <v>11.31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12.01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10.86</v>
      </c>
      <c r="E63" s="201">
        <v>0</v>
      </c>
      <c r="F63" s="201">
        <v>0</v>
      </c>
      <c r="G63" s="201">
        <v>17.649999999999999</v>
      </c>
      <c r="H63" s="201">
        <v>0</v>
      </c>
      <c r="I63" s="201">
        <v>0</v>
      </c>
      <c r="J63" s="201">
        <v>22.13</v>
      </c>
      <c r="K63" s="201">
        <v>76.25</v>
      </c>
      <c r="L63" s="201">
        <v>42.02</v>
      </c>
      <c r="M63" s="201">
        <v>0</v>
      </c>
      <c r="N63" s="201">
        <v>0.83</v>
      </c>
      <c r="O63" s="201">
        <v>1.67</v>
      </c>
      <c r="P63" s="201">
        <v>2.2799999999999998</v>
      </c>
      <c r="Q63" s="201">
        <v>1.1200000000000001</v>
      </c>
      <c r="R63" s="201">
        <v>4.97</v>
      </c>
      <c r="S63" s="201">
        <v>2.83</v>
      </c>
      <c r="T63" s="201">
        <v>0</v>
      </c>
      <c r="U63" s="201">
        <v>10.92</v>
      </c>
      <c r="V63" s="201">
        <v>2.46</v>
      </c>
      <c r="W63" s="201">
        <v>0.39</v>
      </c>
      <c r="X63" s="201">
        <v>1.24</v>
      </c>
      <c r="Y63" s="201">
        <v>0</v>
      </c>
      <c r="Z63" s="201">
        <v>2.33</v>
      </c>
      <c r="AA63" s="201">
        <v>11.31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12.01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10.86</v>
      </c>
      <c r="E64" s="201">
        <v>0</v>
      </c>
      <c r="F64" s="201">
        <v>0</v>
      </c>
      <c r="G64" s="201">
        <v>17.649999999999999</v>
      </c>
      <c r="H64" s="201">
        <v>0</v>
      </c>
      <c r="I64" s="201">
        <v>0</v>
      </c>
      <c r="J64" s="201">
        <v>22.13</v>
      </c>
      <c r="K64" s="201">
        <v>76.25</v>
      </c>
      <c r="L64" s="201">
        <v>42.02</v>
      </c>
      <c r="M64" s="201">
        <v>0</v>
      </c>
      <c r="N64" s="201">
        <v>0.83</v>
      </c>
      <c r="O64" s="201">
        <v>1.67</v>
      </c>
      <c r="P64" s="201">
        <v>2.2799999999999998</v>
      </c>
      <c r="Q64" s="201">
        <v>1.1200000000000001</v>
      </c>
      <c r="R64" s="201">
        <v>4.97</v>
      </c>
      <c r="S64" s="201">
        <v>2.83</v>
      </c>
      <c r="T64" s="201">
        <v>0</v>
      </c>
      <c r="U64" s="201">
        <v>10.92</v>
      </c>
      <c r="V64" s="201">
        <v>2.46</v>
      </c>
      <c r="W64" s="201">
        <v>0.39</v>
      </c>
      <c r="X64" s="201">
        <v>1.24</v>
      </c>
      <c r="Y64" s="201">
        <v>0</v>
      </c>
      <c r="Z64" s="201">
        <v>2.33</v>
      </c>
      <c r="AA64" s="201">
        <v>11.31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12.01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10.86</v>
      </c>
      <c r="E65" s="201">
        <v>0</v>
      </c>
      <c r="F65" s="201">
        <v>0</v>
      </c>
      <c r="G65" s="201">
        <v>17.649999999999999</v>
      </c>
      <c r="H65" s="201">
        <v>0</v>
      </c>
      <c r="I65" s="201">
        <v>0</v>
      </c>
      <c r="J65" s="201">
        <v>22.13</v>
      </c>
      <c r="K65" s="201">
        <v>76.25</v>
      </c>
      <c r="L65" s="201">
        <v>45.37</v>
      </c>
      <c r="M65" s="201">
        <v>0</v>
      </c>
      <c r="N65" s="201">
        <v>0.83</v>
      </c>
      <c r="O65" s="201">
        <v>1.67</v>
      </c>
      <c r="P65" s="201">
        <v>2.2799999999999998</v>
      </c>
      <c r="Q65" s="201">
        <v>1.18</v>
      </c>
      <c r="R65" s="201">
        <v>4.97</v>
      </c>
      <c r="S65" s="201">
        <v>2.96</v>
      </c>
      <c r="T65" s="201">
        <v>0</v>
      </c>
      <c r="U65" s="201">
        <v>10.92</v>
      </c>
      <c r="V65" s="201">
        <v>2.46</v>
      </c>
      <c r="W65" s="201">
        <v>0.39</v>
      </c>
      <c r="X65" s="201">
        <v>1.24</v>
      </c>
      <c r="Y65" s="201">
        <v>0</v>
      </c>
      <c r="Z65" s="201">
        <v>2.33</v>
      </c>
      <c r="AA65" s="201">
        <v>11.31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10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10.86</v>
      </c>
      <c r="E66" s="201">
        <v>0</v>
      </c>
      <c r="F66" s="201">
        <v>0</v>
      </c>
      <c r="G66" s="201">
        <v>17.649999999999999</v>
      </c>
      <c r="H66" s="201">
        <v>0</v>
      </c>
      <c r="I66" s="201">
        <v>0</v>
      </c>
      <c r="J66" s="201">
        <v>22.13</v>
      </c>
      <c r="K66" s="201">
        <v>76.25</v>
      </c>
      <c r="L66" s="201">
        <v>45.26</v>
      </c>
      <c r="M66" s="201">
        <v>0</v>
      </c>
      <c r="N66" s="201">
        <v>0.83</v>
      </c>
      <c r="O66" s="201">
        <v>1.67</v>
      </c>
      <c r="P66" s="201">
        <v>2.2799999999999998</v>
      </c>
      <c r="Q66" s="201">
        <v>1.18</v>
      </c>
      <c r="R66" s="201">
        <v>4.97</v>
      </c>
      <c r="S66" s="201">
        <v>2.96</v>
      </c>
      <c r="T66" s="201">
        <v>0</v>
      </c>
      <c r="U66" s="201">
        <v>10.92</v>
      </c>
      <c r="V66" s="201">
        <v>2.46</v>
      </c>
      <c r="W66" s="201">
        <v>0.39</v>
      </c>
      <c r="X66" s="201">
        <v>1.24</v>
      </c>
      <c r="Y66" s="201">
        <v>0</v>
      </c>
      <c r="Z66" s="201">
        <v>2.33</v>
      </c>
      <c r="AA66" s="201">
        <v>11.31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10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10.86</v>
      </c>
      <c r="E67" s="201">
        <v>0</v>
      </c>
      <c r="F67" s="201">
        <v>0</v>
      </c>
      <c r="G67" s="201">
        <v>17.649999999999999</v>
      </c>
      <c r="H67" s="201">
        <v>0</v>
      </c>
      <c r="I67" s="201">
        <v>0</v>
      </c>
      <c r="J67" s="201">
        <v>22.13</v>
      </c>
      <c r="K67" s="201">
        <v>76.25</v>
      </c>
      <c r="L67" s="201">
        <v>41.06</v>
      </c>
      <c r="M67" s="201">
        <v>0</v>
      </c>
      <c r="N67" s="201">
        <v>0.83</v>
      </c>
      <c r="O67" s="201">
        <v>1.67</v>
      </c>
      <c r="P67" s="201">
        <v>2.2799999999999998</v>
      </c>
      <c r="Q67" s="201">
        <v>0.84</v>
      </c>
      <c r="R67" s="201">
        <v>5.65</v>
      </c>
      <c r="S67" s="201">
        <v>2.83</v>
      </c>
      <c r="T67" s="201">
        <v>0</v>
      </c>
      <c r="U67" s="201">
        <v>10.92</v>
      </c>
      <c r="V67" s="201">
        <v>2.46</v>
      </c>
      <c r="W67" s="201">
        <v>0.39</v>
      </c>
      <c r="X67" s="201">
        <v>1.24</v>
      </c>
      <c r="Y67" s="201">
        <v>0</v>
      </c>
      <c r="Z67" s="201">
        <v>2.33</v>
      </c>
      <c r="AA67" s="201">
        <v>11.31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10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10.86</v>
      </c>
      <c r="E68" s="201">
        <v>0</v>
      </c>
      <c r="F68" s="201">
        <v>0</v>
      </c>
      <c r="G68" s="201">
        <v>17.649999999999999</v>
      </c>
      <c r="H68" s="201">
        <v>0</v>
      </c>
      <c r="I68" s="201">
        <v>0</v>
      </c>
      <c r="J68" s="201">
        <v>22.13</v>
      </c>
      <c r="K68" s="201">
        <v>76.25</v>
      </c>
      <c r="L68" s="201">
        <v>41.05</v>
      </c>
      <c r="M68" s="201">
        <v>0</v>
      </c>
      <c r="N68" s="201">
        <v>0.83</v>
      </c>
      <c r="O68" s="201">
        <v>1.67</v>
      </c>
      <c r="P68" s="201">
        <v>2.2799999999999998</v>
      </c>
      <c r="Q68" s="201">
        <v>0.84</v>
      </c>
      <c r="R68" s="201">
        <v>4.97</v>
      </c>
      <c r="S68" s="201">
        <v>2.83</v>
      </c>
      <c r="T68" s="201">
        <v>0</v>
      </c>
      <c r="U68" s="201">
        <v>10.92</v>
      </c>
      <c r="V68" s="201">
        <v>2.46</v>
      </c>
      <c r="W68" s="201">
        <v>0.39</v>
      </c>
      <c r="X68" s="201">
        <v>1.24</v>
      </c>
      <c r="Y68" s="201">
        <v>0</v>
      </c>
      <c r="Z68" s="201">
        <v>2.33</v>
      </c>
      <c r="AA68" s="201">
        <v>11.31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10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10.86</v>
      </c>
      <c r="E69" s="201">
        <v>0</v>
      </c>
      <c r="F69" s="201">
        <v>0</v>
      </c>
      <c r="G69" s="201">
        <v>17.649999999999999</v>
      </c>
      <c r="H69" s="201">
        <v>0</v>
      </c>
      <c r="I69" s="201">
        <v>0</v>
      </c>
      <c r="J69" s="201">
        <v>22.13</v>
      </c>
      <c r="K69" s="201">
        <v>76.25</v>
      </c>
      <c r="L69" s="201">
        <v>41.06</v>
      </c>
      <c r="M69" s="201">
        <v>0</v>
      </c>
      <c r="N69" s="201">
        <v>0.83</v>
      </c>
      <c r="O69" s="201">
        <v>1.67</v>
      </c>
      <c r="P69" s="201">
        <v>2.2799999999999998</v>
      </c>
      <c r="Q69" s="201">
        <v>0.84</v>
      </c>
      <c r="R69" s="201">
        <v>4.97</v>
      </c>
      <c r="S69" s="201">
        <v>2.83</v>
      </c>
      <c r="T69" s="201">
        <v>0</v>
      </c>
      <c r="U69" s="201">
        <v>10.92</v>
      </c>
      <c r="V69" s="201">
        <v>2.46</v>
      </c>
      <c r="W69" s="201">
        <v>0.39</v>
      </c>
      <c r="X69" s="201">
        <v>1.24</v>
      </c>
      <c r="Y69" s="201">
        <v>0</v>
      </c>
      <c r="Z69" s="201">
        <v>2.33</v>
      </c>
      <c r="AA69" s="201">
        <v>11.31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10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10.86</v>
      </c>
      <c r="E70" s="201">
        <v>0</v>
      </c>
      <c r="F70" s="201">
        <v>0</v>
      </c>
      <c r="G70" s="201">
        <v>17.649999999999999</v>
      </c>
      <c r="H70" s="201">
        <v>0</v>
      </c>
      <c r="I70" s="201">
        <v>0</v>
      </c>
      <c r="J70" s="201">
        <v>22.13</v>
      </c>
      <c r="K70" s="201">
        <v>54.98</v>
      </c>
      <c r="L70" s="201">
        <v>21.72</v>
      </c>
      <c r="M70" s="201">
        <v>0</v>
      </c>
      <c r="N70" s="201">
        <v>0.83</v>
      </c>
      <c r="O70" s="201">
        <v>1.67</v>
      </c>
      <c r="P70" s="201">
        <v>2.2799999999999998</v>
      </c>
      <c r="Q70" s="201">
        <v>0.09</v>
      </c>
      <c r="R70" s="201">
        <v>0.36</v>
      </c>
      <c r="S70" s="201">
        <v>0.22</v>
      </c>
      <c r="T70" s="201">
        <v>0</v>
      </c>
      <c r="U70" s="201">
        <v>10.92</v>
      </c>
      <c r="V70" s="201">
        <v>0.17</v>
      </c>
      <c r="W70" s="201">
        <v>0.39</v>
      </c>
      <c r="X70" s="201">
        <v>1.24</v>
      </c>
      <c r="Y70" s="201">
        <v>0</v>
      </c>
      <c r="Z70" s="201">
        <v>2.33</v>
      </c>
      <c r="AA70" s="201">
        <v>11.31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10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10.86</v>
      </c>
      <c r="E71" s="201">
        <v>0</v>
      </c>
      <c r="F71" s="201">
        <v>0</v>
      </c>
      <c r="G71" s="201">
        <v>17.649999999999999</v>
      </c>
      <c r="H71" s="201">
        <v>0</v>
      </c>
      <c r="I71" s="201">
        <v>0</v>
      </c>
      <c r="J71" s="201">
        <v>22.27</v>
      </c>
      <c r="K71" s="201">
        <v>37.57</v>
      </c>
      <c r="L71" s="201">
        <v>21.72</v>
      </c>
      <c r="M71" s="201">
        <v>0</v>
      </c>
      <c r="N71" s="201">
        <v>0.83</v>
      </c>
      <c r="O71" s="201">
        <v>1.67</v>
      </c>
      <c r="P71" s="201">
        <v>2.2799999999999998</v>
      </c>
      <c r="Q71" s="201">
        <v>0.09</v>
      </c>
      <c r="R71" s="201">
        <v>0.36</v>
      </c>
      <c r="S71" s="201">
        <v>0.22</v>
      </c>
      <c r="T71" s="201">
        <v>0</v>
      </c>
      <c r="U71" s="201">
        <v>10.92</v>
      </c>
      <c r="V71" s="201">
        <v>0.17</v>
      </c>
      <c r="W71" s="201">
        <v>0.39</v>
      </c>
      <c r="X71" s="201">
        <v>1.24</v>
      </c>
      <c r="Y71" s="201">
        <v>0</v>
      </c>
      <c r="Z71" s="201">
        <v>2.33</v>
      </c>
      <c r="AA71" s="201">
        <v>0.76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10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10.86</v>
      </c>
      <c r="E72" s="201">
        <v>0</v>
      </c>
      <c r="F72" s="201">
        <v>0</v>
      </c>
      <c r="G72" s="201">
        <v>17.649999999999999</v>
      </c>
      <c r="H72" s="201">
        <v>0</v>
      </c>
      <c r="I72" s="201">
        <v>0</v>
      </c>
      <c r="J72" s="201">
        <v>22.27</v>
      </c>
      <c r="K72" s="201">
        <v>37.57</v>
      </c>
      <c r="L72" s="201">
        <v>21.71</v>
      </c>
      <c r="M72" s="201">
        <v>0</v>
      </c>
      <c r="N72" s="201">
        <v>0.83</v>
      </c>
      <c r="O72" s="201">
        <v>1.67</v>
      </c>
      <c r="P72" s="201">
        <v>2.2799999999999998</v>
      </c>
      <c r="Q72" s="201">
        <v>0.09</v>
      </c>
      <c r="R72" s="201">
        <v>0.36</v>
      </c>
      <c r="S72" s="201">
        <v>0.22</v>
      </c>
      <c r="T72" s="201">
        <v>0</v>
      </c>
      <c r="U72" s="201">
        <v>10.92</v>
      </c>
      <c r="V72" s="201">
        <v>0.17</v>
      </c>
      <c r="W72" s="201">
        <v>0.39</v>
      </c>
      <c r="X72" s="201">
        <v>1.24</v>
      </c>
      <c r="Y72" s="201">
        <v>0</v>
      </c>
      <c r="Z72" s="201">
        <v>2.33</v>
      </c>
      <c r="AA72" s="201">
        <v>0.76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10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10.96</v>
      </c>
      <c r="E73" s="201">
        <v>0</v>
      </c>
      <c r="F73" s="201">
        <v>0</v>
      </c>
      <c r="G73" s="201">
        <v>17.649999999999999</v>
      </c>
      <c r="H73" s="201">
        <v>0</v>
      </c>
      <c r="I73" s="201">
        <v>0</v>
      </c>
      <c r="J73" s="201">
        <v>22.27</v>
      </c>
      <c r="K73" s="201">
        <v>37.57</v>
      </c>
      <c r="L73" s="201">
        <v>21.71</v>
      </c>
      <c r="M73" s="201">
        <v>0</v>
      </c>
      <c r="N73" s="201">
        <v>0.83</v>
      </c>
      <c r="O73" s="201">
        <v>1.67</v>
      </c>
      <c r="P73" s="201">
        <v>2.2799999999999998</v>
      </c>
      <c r="Q73" s="201">
        <v>0.09</v>
      </c>
      <c r="R73" s="201">
        <v>0.36</v>
      </c>
      <c r="S73" s="201">
        <v>0.22</v>
      </c>
      <c r="T73" s="201">
        <v>0</v>
      </c>
      <c r="U73" s="201">
        <v>10.92</v>
      </c>
      <c r="V73" s="201">
        <v>0.17</v>
      </c>
      <c r="W73" s="201">
        <v>0.39</v>
      </c>
      <c r="X73" s="201">
        <v>1.24</v>
      </c>
      <c r="Y73" s="201">
        <v>0</v>
      </c>
      <c r="Z73" s="201">
        <v>2.33</v>
      </c>
      <c r="AA73" s="201">
        <v>0.76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10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10.96</v>
      </c>
      <c r="E74" s="201">
        <v>0</v>
      </c>
      <c r="F74" s="201">
        <v>0</v>
      </c>
      <c r="G74" s="201">
        <v>17.649999999999999</v>
      </c>
      <c r="H74" s="201">
        <v>0</v>
      </c>
      <c r="I74" s="201">
        <v>0</v>
      </c>
      <c r="J74" s="201">
        <v>22.27</v>
      </c>
      <c r="K74" s="201">
        <v>18.23</v>
      </c>
      <c r="L74" s="201">
        <v>21.71</v>
      </c>
      <c r="M74" s="201">
        <v>0</v>
      </c>
      <c r="N74" s="201">
        <v>0.83</v>
      </c>
      <c r="O74" s="201">
        <v>1.67</v>
      </c>
      <c r="P74" s="201">
        <v>2.2799999999999998</v>
      </c>
      <c r="Q74" s="201">
        <v>0.09</v>
      </c>
      <c r="R74" s="201">
        <v>0.36</v>
      </c>
      <c r="S74" s="201">
        <v>0.22</v>
      </c>
      <c r="T74" s="201">
        <v>0</v>
      </c>
      <c r="U74" s="201">
        <v>10.92</v>
      </c>
      <c r="V74" s="201">
        <v>0.17</v>
      </c>
      <c r="W74" s="201">
        <v>0.39</v>
      </c>
      <c r="X74" s="201">
        <v>1.24</v>
      </c>
      <c r="Y74" s="201">
        <v>0</v>
      </c>
      <c r="Z74" s="201">
        <v>2.33</v>
      </c>
      <c r="AA74" s="201">
        <v>0.76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10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10.96</v>
      </c>
      <c r="E75" s="201">
        <v>0</v>
      </c>
      <c r="F75" s="201">
        <v>0</v>
      </c>
      <c r="G75" s="201">
        <v>17.649999999999999</v>
      </c>
      <c r="H75" s="201">
        <v>0</v>
      </c>
      <c r="I75" s="201">
        <v>0</v>
      </c>
      <c r="J75" s="201">
        <v>22.27</v>
      </c>
      <c r="K75" s="201">
        <v>18.23</v>
      </c>
      <c r="L75" s="201">
        <v>21.72</v>
      </c>
      <c r="M75" s="201">
        <v>0</v>
      </c>
      <c r="N75" s="201">
        <v>0.83</v>
      </c>
      <c r="O75" s="201">
        <v>1.67</v>
      </c>
      <c r="P75" s="201">
        <v>2.2799999999999998</v>
      </c>
      <c r="Q75" s="201">
        <v>0.09</v>
      </c>
      <c r="R75" s="201">
        <v>0.36</v>
      </c>
      <c r="S75" s="201">
        <v>0.22</v>
      </c>
      <c r="T75" s="201">
        <v>0</v>
      </c>
      <c r="U75" s="201">
        <v>10.92</v>
      </c>
      <c r="V75" s="201">
        <v>0.17</v>
      </c>
      <c r="W75" s="201">
        <v>0.39</v>
      </c>
      <c r="X75" s="201">
        <v>1.24</v>
      </c>
      <c r="Y75" s="201">
        <v>0</v>
      </c>
      <c r="Z75" s="201">
        <v>2.33</v>
      </c>
      <c r="AA75" s="201">
        <v>0.76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10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10.96</v>
      </c>
      <c r="E76" s="201">
        <v>0</v>
      </c>
      <c r="F76" s="201">
        <v>0</v>
      </c>
      <c r="G76" s="201">
        <v>17.649999999999999</v>
      </c>
      <c r="H76" s="201">
        <v>0</v>
      </c>
      <c r="I76" s="201">
        <v>0</v>
      </c>
      <c r="J76" s="201">
        <v>22.27</v>
      </c>
      <c r="K76" s="201">
        <v>18.23</v>
      </c>
      <c r="L76" s="201">
        <v>21.71</v>
      </c>
      <c r="M76" s="201">
        <v>0</v>
      </c>
      <c r="N76" s="201">
        <v>0.83</v>
      </c>
      <c r="O76" s="201">
        <v>1.67</v>
      </c>
      <c r="P76" s="201">
        <v>2.2799999999999998</v>
      </c>
      <c r="Q76" s="201">
        <v>0.09</v>
      </c>
      <c r="R76" s="201">
        <v>0.36</v>
      </c>
      <c r="S76" s="201">
        <v>0.22</v>
      </c>
      <c r="T76" s="201">
        <v>0</v>
      </c>
      <c r="U76" s="201">
        <v>10.92</v>
      </c>
      <c r="V76" s="201">
        <v>0.17</v>
      </c>
      <c r="W76" s="201">
        <v>0.39</v>
      </c>
      <c r="X76" s="201">
        <v>1.24</v>
      </c>
      <c r="Y76" s="201">
        <v>0</v>
      </c>
      <c r="Z76" s="201">
        <v>2.33</v>
      </c>
      <c r="AA76" s="201">
        <v>0.76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10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10.96</v>
      </c>
      <c r="E77" s="201">
        <v>0</v>
      </c>
      <c r="F77" s="201">
        <v>0</v>
      </c>
      <c r="G77" s="201">
        <v>17.649999999999999</v>
      </c>
      <c r="H77" s="201">
        <v>0</v>
      </c>
      <c r="I77" s="201">
        <v>0</v>
      </c>
      <c r="J77" s="201">
        <v>22.27</v>
      </c>
      <c r="K77" s="201">
        <v>18.23</v>
      </c>
      <c r="L77" s="201">
        <v>21.71</v>
      </c>
      <c r="M77" s="201">
        <v>0</v>
      </c>
      <c r="N77" s="201">
        <v>0.83</v>
      </c>
      <c r="O77" s="201">
        <v>1.67</v>
      </c>
      <c r="P77" s="201">
        <v>2.2799999999999998</v>
      </c>
      <c r="Q77" s="201">
        <v>0.09</v>
      </c>
      <c r="R77" s="201">
        <v>0.36</v>
      </c>
      <c r="S77" s="201">
        <v>0.22</v>
      </c>
      <c r="T77" s="201">
        <v>0</v>
      </c>
      <c r="U77" s="201">
        <v>10.92</v>
      </c>
      <c r="V77" s="201">
        <v>0.17</v>
      </c>
      <c r="W77" s="201">
        <v>0.39</v>
      </c>
      <c r="X77" s="201">
        <v>1.24</v>
      </c>
      <c r="Y77" s="201">
        <v>0</v>
      </c>
      <c r="Z77" s="201">
        <v>2.33</v>
      </c>
      <c r="AA77" s="201">
        <v>0.76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10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10.96</v>
      </c>
      <c r="E78" s="201">
        <v>0</v>
      </c>
      <c r="F78" s="201">
        <v>0</v>
      </c>
      <c r="G78" s="201">
        <v>17.649999999999999</v>
      </c>
      <c r="H78" s="201">
        <v>0</v>
      </c>
      <c r="I78" s="201">
        <v>0</v>
      </c>
      <c r="J78" s="201">
        <v>22.27</v>
      </c>
      <c r="K78" s="201">
        <v>27.9</v>
      </c>
      <c r="L78" s="201">
        <v>21.71</v>
      </c>
      <c r="M78" s="201">
        <v>0</v>
      </c>
      <c r="N78" s="201">
        <v>0.83</v>
      </c>
      <c r="O78" s="201">
        <v>1.67</v>
      </c>
      <c r="P78" s="201">
        <v>2.2799999999999998</v>
      </c>
      <c r="Q78" s="201">
        <v>0.09</v>
      </c>
      <c r="R78" s="201">
        <v>0.36</v>
      </c>
      <c r="S78" s="201">
        <v>0.22</v>
      </c>
      <c r="T78" s="201">
        <v>0</v>
      </c>
      <c r="U78" s="201">
        <v>10.92</v>
      </c>
      <c r="V78" s="201">
        <v>0.17</v>
      </c>
      <c r="W78" s="201">
        <v>0.39</v>
      </c>
      <c r="X78" s="201">
        <v>1.24</v>
      </c>
      <c r="Y78" s="201">
        <v>0</v>
      </c>
      <c r="Z78" s="201">
        <v>2.33</v>
      </c>
      <c r="AA78" s="201">
        <v>0.76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10.96</v>
      </c>
      <c r="E79" s="201">
        <v>0</v>
      </c>
      <c r="F79" s="201">
        <v>0</v>
      </c>
      <c r="G79" s="201">
        <v>17.649999999999999</v>
      </c>
      <c r="H79" s="201">
        <v>0</v>
      </c>
      <c r="I79" s="201">
        <v>0</v>
      </c>
      <c r="J79" s="201">
        <v>22.27</v>
      </c>
      <c r="K79" s="201">
        <v>5.39</v>
      </c>
      <c r="L79" s="201">
        <v>21.71</v>
      </c>
      <c r="M79" s="201">
        <v>0</v>
      </c>
      <c r="N79" s="201">
        <v>0.83</v>
      </c>
      <c r="O79" s="201">
        <v>1.67</v>
      </c>
      <c r="P79" s="201">
        <v>2.2799999999999998</v>
      </c>
      <c r="Q79" s="201">
        <v>0.09</v>
      </c>
      <c r="R79" s="201">
        <v>0.36</v>
      </c>
      <c r="S79" s="201">
        <v>0.22</v>
      </c>
      <c r="T79" s="201">
        <v>0</v>
      </c>
      <c r="U79" s="201">
        <v>10.92</v>
      </c>
      <c r="V79" s="201">
        <v>0.17</v>
      </c>
      <c r="W79" s="201">
        <v>0.39</v>
      </c>
      <c r="X79" s="201">
        <v>1.24</v>
      </c>
      <c r="Y79" s="201">
        <v>0</v>
      </c>
      <c r="Z79" s="201">
        <v>2.33</v>
      </c>
      <c r="AA79" s="201">
        <v>0.76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10.96</v>
      </c>
      <c r="E80" s="201">
        <v>0</v>
      </c>
      <c r="F80" s="201">
        <v>0</v>
      </c>
      <c r="G80" s="201">
        <v>17.649999999999999</v>
      </c>
      <c r="H80" s="201">
        <v>0</v>
      </c>
      <c r="I80" s="201">
        <v>0</v>
      </c>
      <c r="J80" s="201">
        <v>22.27</v>
      </c>
      <c r="K80" s="201">
        <v>5.39</v>
      </c>
      <c r="L80" s="201">
        <v>21.71</v>
      </c>
      <c r="M80" s="201">
        <v>0</v>
      </c>
      <c r="N80" s="201">
        <v>0.83</v>
      </c>
      <c r="O80" s="201">
        <v>1.67</v>
      </c>
      <c r="P80" s="201">
        <v>2.2799999999999998</v>
      </c>
      <c r="Q80" s="201">
        <v>0.09</v>
      </c>
      <c r="R80" s="201">
        <v>0.36</v>
      </c>
      <c r="S80" s="201">
        <v>0.22</v>
      </c>
      <c r="T80" s="201">
        <v>0</v>
      </c>
      <c r="U80" s="201">
        <v>10.92</v>
      </c>
      <c r="V80" s="201">
        <v>0.17</v>
      </c>
      <c r="W80" s="201">
        <v>0.39</v>
      </c>
      <c r="X80" s="201">
        <v>1.24</v>
      </c>
      <c r="Y80" s="201">
        <v>0</v>
      </c>
      <c r="Z80" s="201">
        <v>2.33</v>
      </c>
      <c r="AA80" s="201">
        <v>0.76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17.649999999999999</v>
      </c>
      <c r="H81" s="201">
        <v>0</v>
      </c>
      <c r="I81" s="201">
        <v>0</v>
      </c>
      <c r="J81" s="201">
        <v>22.27</v>
      </c>
      <c r="K81" s="201">
        <v>5.39</v>
      </c>
      <c r="L81" s="201">
        <v>21.71</v>
      </c>
      <c r="M81" s="201">
        <v>0</v>
      </c>
      <c r="N81" s="201">
        <v>0.83</v>
      </c>
      <c r="O81" s="201">
        <v>1.67</v>
      </c>
      <c r="P81" s="201">
        <v>2.2799999999999998</v>
      </c>
      <c r="Q81" s="201">
        <v>0.09</v>
      </c>
      <c r="R81" s="201">
        <v>0.36</v>
      </c>
      <c r="S81" s="201">
        <v>0.22</v>
      </c>
      <c r="T81" s="201">
        <v>0</v>
      </c>
      <c r="U81" s="201">
        <v>10.92</v>
      </c>
      <c r="V81" s="201">
        <v>0.17</v>
      </c>
      <c r="W81" s="201">
        <v>0.39</v>
      </c>
      <c r="X81" s="201">
        <v>1.24</v>
      </c>
      <c r="Y81" s="201">
        <v>0</v>
      </c>
      <c r="Z81" s="201">
        <v>2.33</v>
      </c>
      <c r="AA81" s="201">
        <v>0.76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17.649999999999999</v>
      </c>
      <c r="H82" s="201">
        <v>0</v>
      </c>
      <c r="I82" s="201">
        <v>0</v>
      </c>
      <c r="J82" s="201">
        <v>22.27</v>
      </c>
      <c r="K82" s="201">
        <v>5.39</v>
      </c>
      <c r="L82" s="201">
        <v>21.71</v>
      </c>
      <c r="M82" s="201">
        <v>0</v>
      </c>
      <c r="N82" s="201">
        <v>0.83</v>
      </c>
      <c r="O82" s="201">
        <v>1.67</v>
      </c>
      <c r="P82" s="201">
        <v>2.2799999999999998</v>
      </c>
      <c r="Q82" s="201">
        <v>0.09</v>
      </c>
      <c r="R82" s="201">
        <v>0.36</v>
      </c>
      <c r="S82" s="201">
        <v>0.22</v>
      </c>
      <c r="T82" s="201">
        <v>0</v>
      </c>
      <c r="U82" s="201">
        <v>10.92</v>
      </c>
      <c r="V82" s="201">
        <v>0.17</v>
      </c>
      <c r="W82" s="201">
        <v>0.39</v>
      </c>
      <c r="X82" s="201">
        <v>1.24</v>
      </c>
      <c r="Y82" s="201">
        <v>0</v>
      </c>
      <c r="Z82" s="201">
        <v>2.33</v>
      </c>
      <c r="AA82" s="201">
        <v>0.76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17.649999999999999</v>
      </c>
      <c r="H83" s="201">
        <v>0</v>
      </c>
      <c r="I83" s="201">
        <v>0</v>
      </c>
      <c r="J83" s="201">
        <v>22.27</v>
      </c>
      <c r="K83" s="201">
        <v>5.39</v>
      </c>
      <c r="L83" s="201">
        <v>21.71</v>
      </c>
      <c r="M83" s="201">
        <v>0</v>
      </c>
      <c r="N83" s="201">
        <v>0.83</v>
      </c>
      <c r="O83" s="201">
        <v>1.67</v>
      </c>
      <c r="P83" s="201">
        <v>2.2799999999999998</v>
      </c>
      <c r="Q83" s="201">
        <v>0.09</v>
      </c>
      <c r="R83" s="201">
        <v>0.36</v>
      </c>
      <c r="S83" s="201">
        <v>0.22</v>
      </c>
      <c r="T83" s="201">
        <v>0</v>
      </c>
      <c r="U83" s="201">
        <v>10.92</v>
      </c>
      <c r="V83" s="201">
        <v>0.17</v>
      </c>
      <c r="W83" s="201">
        <v>0.39</v>
      </c>
      <c r="X83" s="201">
        <v>1.24</v>
      </c>
      <c r="Y83" s="201">
        <v>0</v>
      </c>
      <c r="Z83" s="201">
        <v>2.33</v>
      </c>
      <c r="AA83" s="201">
        <v>0.76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17.649999999999999</v>
      </c>
      <c r="H84" s="201">
        <v>0</v>
      </c>
      <c r="I84" s="201">
        <v>0</v>
      </c>
      <c r="J84" s="201">
        <v>22.27</v>
      </c>
      <c r="K84" s="201">
        <v>5.39</v>
      </c>
      <c r="L84" s="201">
        <v>21.71</v>
      </c>
      <c r="M84" s="201">
        <v>0</v>
      </c>
      <c r="N84" s="201">
        <v>0.83</v>
      </c>
      <c r="O84" s="201">
        <v>1.67</v>
      </c>
      <c r="P84" s="201">
        <v>2.2799999999999998</v>
      </c>
      <c r="Q84" s="201">
        <v>0.09</v>
      </c>
      <c r="R84" s="201">
        <v>0.36</v>
      </c>
      <c r="S84" s="201">
        <v>0.22</v>
      </c>
      <c r="T84" s="201">
        <v>0</v>
      </c>
      <c r="U84" s="201">
        <v>10.92</v>
      </c>
      <c r="V84" s="201">
        <v>0.17</v>
      </c>
      <c r="W84" s="201">
        <v>0.39</v>
      </c>
      <c r="X84" s="201">
        <v>1.24</v>
      </c>
      <c r="Y84" s="201">
        <v>0</v>
      </c>
      <c r="Z84" s="201">
        <v>2.33</v>
      </c>
      <c r="AA84" s="201">
        <v>0.76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17.649999999999999</v>
      </c>
      <c r="H85" s="201">
        <v>0</v>
      </c>
      <c r="I85" s="201">
        <v>0</v>
      </c>
      <c r="J85" s="201">
        <v>22.27</v>
      </c>
      <c r="K85" s="201">
        <v>5.39</v>
      </c>
      <c r="L85" s="201">
        <v>21.71</v>
      </c>
      <c r="M85" s="201">
        <v>0</v>
      </c>
      <c r="N85" s="201">
        <v>0.83</v>
      </c>
      <c r="O85" s="201">
        <v>1.67</v>
      </c>
      <c r="P85" s="201">
        <v>2.2799999999999998</v>
      </c>
      <c r="Q85" s="201">
        <v>0.09</v>
      </c>
      <c r="R85" s="201">
        <v>0.36</v>
      </c>
      <c r="S85" s="201">
        <v>0.22</v>
      </c>
      <c r="T85" s="201">
        <v>0</v>
      </c>
      <c r="U85" s="201">
        <v>10.92</v>
      </c>
      <c r="V85" s="201">
        <v>0.17</v>
      </c>
      <c r="W85" s="201">
        <v>0.39</v>
      </c>
      <c r="X85" s="201">
        <v>1.24</v>
      </c>
      <c r="Y85" s="201">
        <v>0</v>
      </c>
      <c r="Z85" s="201">
        <v>2.33</v>
      </c>
      <c r="AA85" s="201">
        <v>0.76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17.649999999999999</v>
      </c>
      <c r="H86" s="201">
        <v>0</v>
      </c>
      <c r="I86" s="201">
        <v>0</v>
      </c>
      <c r="J86" s="201">
        <v>22.27</v>
      </c>
      <c r="K86" s="201">
        <v>5.39</v>
      </c>
      <c r="L86" s="201">
        <v>21.72</v>
      </c>
      <c r="M86" s="201">
        <v>0</v>
      </c>
      <c r="N86" s="201">
        <v>0.83</v>
      </c>
      <c r="O86" s="201">
        <v>1.67</v>
      </c>
      <c r="P86" s="201">
        <v>2.2799999999999998</v>
      </c>
      <c r="Q86" s="201">
        <v>0.09</v>
      </c>
      <c r="R86" s="201">
        <v>0.36</v>
      </c>
      <c r="S86" s="201">
        <v>0.22</v>
      </c>
      <c r="T86" s="201">
        <v>0</v>
      </c>
      <c r="U86" s="201">
        <v>10.92</v>
      </c>
      <c r="V86" s="201">
        <v>0.17</v>
      </c>
      <c r="W86" s="201">
        <v>0.39</v>
      </c>
      <c r="X86" s="201">
        <v>1.24</v>
      </c>
      <c r="Y86" s="201">
        <v>0</v>
      </c>
      <c r="Z86" s="201">
        <v>2.33</v>
      </c>
      <c r="AA86" s="201">
        <v>0.76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17.649999999999999</v>
      </c>
      <c r="H87" s="201">
        <v>0</v>
      </c>
      <c r="I87" s="201">
        <v>0</v>
      </c>
      <c r="J87" s="201">
        <v>22.27</v>
      </c>
      <c r="K87" s="201">
        <v>5.39</v>
      </c>
      <c r="L87" s="201">
        <v>21.71</v>
      </c>
      <c r="M87" s="201">
        <v>0</v>
      </c>
      <c r="N87" s="201">
        <v>0.83</v>
      </c>
      <c r="O87" s="201">
        <v>1.67</v>
      </c>
      <c r="P87" s="201">
        <v>2.2799999999999998</v>
      </c>
      <c r="Q87" s="201">
        <v>0.09</v>
      </c>
      <c r="R87" s="201">
        <v>0.34</v>
      </c>
      <c r="S87" s="201">
        <v>0.22</v>
      </c>
      <c r="T87" s="201">
        <v>0</v>
      </c>
      <c r="U87" s="201">
        <v>10.92</v>
      </c>
      <c r="V87" s="201">
        <v>0.17</v>
      </c>
      <c r="W87" s="201">
        <v>0.39</v>
      </c>
      <c r="X87" s="201">
        <v>1.24</v>
      </c>
      <c r="Y87" s="201">
        <v>0</v>
      </c>
      <c r="Z87" s="201">
        <v>2.33</v>
      </c>
      <c r="AA87" s="201">
        <v>0.76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12.6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17.649999999999999</v>
      </c>
      <c r="H88" s="201">
        <v>0</v>
      </c>
      <c r="I88" s="201">
        <v>0</v>
      </c>
      <c r="J88" s="201">
        <v>22.27</v>
      </c>
      <c r="K88" s="201">
        <v>5.39</v>
      </c>
      <c r="L88" s="201">
        <v>21.71</v>
      </c>
      <c r="M88" s="201">
        <v>0</v>
      </c>
      <c r="N88" s="201">
        <v>0.83</v>
      </c>
      <c r="O88" s="201">
        <v>1.67</v>
      </c>
      <c r="P88" s="201">
        <v>2.2799999999999998</v>
      </c>
      <c r="Q88" s="201">
        <v>0.09</v>
      </c>
      <c r="R88" s="201">
        <v>0.34</v>
      </c>
      <c r="S88" s="201">
        <v>0.22</v>
      </c>
      <c r="T88" s="201">
        <v>0</v>
      </c>
      <c r="U88" s="201">
        <v>10.92</v>
      </c>
      <c r="V88" s="201">
        <v>0.17</v>
      </c>
      <c r="W88" s="201">
        <v>0.39</v>
      </c>
      <c r="X88" s="201">
        <v>1.24</v>
      </c>
      <c r="Y88" s="201">
        <v>0</v>
      </c>
      <c r="Z88" s="201">
        <v>2.33</v>
      </c>
      <c r="AA88" s="201">
        <v>0.76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12.6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17.649999999999999</v>
      </c>
      <c r="H89" s="201">
        <v>0</v>
      </c>
      <c r="I89" s="201">
        <v>0</v>
      </c>
      <c r="J89" s="201">
        <v>22.27</v>
      </c>
      <c r="K89" s="201">
        <v>5.39</v>
      </c>
      <c r="L89" s="201">
        <v>21.71</v>
      </c>
      <c r="M89" s="201">
        <v>0</v>
      </c>
      <c r="N89" s="201">
        <v>0.83</v>
      </c>
      <c r="O89" s="201">
        <v>1.67</v>
      </c>
      <c r="P89" s="201">
        <v>2.2799999999999998</v>
      </c>
      <c r="Q89" s="201">
        <v>0.09</v>
      </c>
      <c r="R89" s="201">
        <v>0.34</v>
      </c>
      <c r="S89" s="201">
        <v>0.22</v>
      </c>
      <c r="T89" s="201">
        <v>0</v>
      </c>
      <c r="U89" s="201">
        <v>10.92</v>
      </c>
      <c r="V89" s="201">
        <v>0.17</v>
      </c>
      <c r="W89" s="201">
        <v>0.39</v>
      </c>
      <c r="X89" s="201">
        <v>1.24</v>
      </c>
      <c r="Y89" s="201">
        <v>0</v>
      </c>
      <c r="Z89" s="201">
        <v>2.33</v>
      </c>
      <c r="AA89" s="201">
        <v>0.76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12.6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17.649999999999999</v>
      </c>
      <c r="H90" s="201">
        <v>0</v>
      </c>
      <c r="I90" s="201">
        <v>0</v>
      </c>
      <c r="J90" s="201">
        <v>22.27</v>
      </c>
      <c r="K90" s="201">
        <v>5.39</v>
      </c>
      <c r="L90" s="201">
        <v>21.71</v>
      </c>
      <c r="M90" s="201">
        <v>0</v>
      </c>
      <c r="N90" s="201">
        <v>0.83</v>
      </c>
      <c r="O90" s="201">
        <v>1.67</v>
      </c>
      <c r="P90" s="201">
        <v>2.2799999999999998</v>
      </c>
      <c r="Q90" s="201">
        <v>0.09</v>
      </c>
      <c r="R90" s="201">
        <v>0.34</v>
      </c>
      <c r="S90" s="201">
        <v>0.22</v>
      </c>
      <c r="T90" s="201">
        <v>0</v>
      </c>
      <c r="U90" s="201">
        <v>10.92</v>
      </c>
      <c r="V90" s="201">
        <v>0.17</v>
      </c>
      <c r="W90" s="201">
        <v>0.39</v>
      </c>
      <c r="X90" s="201">
        <v>1.24</v>
      </c>
      <c r="Y90" s="201">
        <v>0</v>
      </c>
      <c r="Z90" s="201">
        <v>2.33</v>
      </c>
      <c r="AA90" s="201">
        <v>0.76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12.6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17.649999999999999</v>
      </c>
      <c r="H91" s="201">
        <v>0</v>
      </c>
      <c r="I91" s="201">
        <v>0</v>
      </c>
      <c r="J91" s="201">
        <v>22.27</v>
      </c>
      <c r="K91" s="201">
        <v>5.39</v>
      </c>
      <c r="L91" s="201">
        <v>21.71</v>
      </c>
      <c r="M91" s="201">
        <v>0</v>
      </c>
      <c r="N91" s="201">
        <v>0.83</v>
      </c>
      <c r="O91" s="201">
        <v>1.67</v>
      </c>
      <c r="P91" s="201">
        <v>2.2799999999999998</v>
      </c>
      <c r="Q91" s="201">
        <v>0.09</v>
      </c>
      <c r="R91" s="201">
        <v>0.34</v>
      </c>
      <c r="S91" s="201">
        <v>0.22</v>
      </c>
      <c r="T91" s="201">
        <v>0</v>
      </c>
      <c r="U91" s="201">
        <v>10.92</v>
      </c>
      <c r="V91" s="201">
        <v>0.17</v>
      </c>
      <c r="W91" s="201">
        <v>0.39</v>
      </c>
      <c r="X91" s="201">
        <v>1.24</v>
      </c>
      <c r="Y91" s="201">
        <v>0</v>
      </c>
      <c r="Z91" s="201">
        <v>2.33</v>
      </c>
      <c r="AA91" s="201">
        <v>0.76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12.6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17.649999999999999</v>
      </c>
      <c r="H92" s="201">
        <v>0</v>
      </c>
      <c r="I92" s="201">
        <v>0</v>
      </c>
      <c r="J92" s="201">
        <v>22.27</v>
      </c>
      <c r="K92" s="201">
        <v>5.39</v>
      </c>
      <c r="L92" s="201">
        <v>21.71</v>
      </c>
      <c r="M92" s="201">
        <v>0</v>
      </c>
      <c r="N92" s="201">
        <v>0.83</v>
      </c>
      <c r="O92" s="201">
        <v>1.67</v>
      </c>
      <c r="P92" s="201">
        <v>2.2799999999999998</v>
      </c>
      <c r="Q92" s="201">
        <v>0.09</v>
      </c>
      <c r="R92" s="201">
        <v>0.34</v>
      </c>
      <c r="S92" s="201">
        <v>0.22</v>
      </c>
      <c r="T92" s="201">
        <v>0</v>
      </c>
      <c r="U92" s="201">
        <v>10.92</v>
      </c>
      <c r="V92" s="201">
        <v>0.17</v>
      </c>
      <c r="W92" s="201">
        <v>0.39</v>
      </c>
      <c r="X92" s="201">
        <v>1.24</v>
      </c>
      <c r="Y92" s="201">
        <v>0</v>
      </c>
      <c r="Z92" s="201">
        <v>2.33</v>
      </c>
      <c r="AA92" s="201">
        <v>0.76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12.6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17.649999999999999</v>
      </c>
      <c r="H93" s="201">
        <v>0</v>
      </c>
      <c r="I93" s="201">
        <v>0</v>
      </c>
      <c r="J93" s="201">
        <v>22.27</v>
      </c>
      <c r="K93" s="201">
        <v>5.39</v>
      </c>
      <c r="L93" s="201">
        <v>21.71</v>
      </c>
      <c r="M93" s="201">
        <v>0</v>
      </c>
      <c r="N93" s="201">
        <v>0.83</v>
      </c>
      <c r="O93" s="201">
        <v>1.67</v>
      </c>
      <c r="P93" s="201">
        <v>2.2799999999999998</v>
      </c>
      <c r="Q93" s="201">
        <v>0.09</v>
      </c>
      <c r="R93" s="201">
        <v>0.34</v>
      </c>
      <c r="S93" s="201">
        <v>0.22</v>
      </c>
      <c r="T93" s="201">
        <v>0</v>
      </c>
      <c r="U93" s="201">
        <v>10.92</v>
      </c>
      <c r="V93" s="201">
        <v>0.17</v>
      </c>
      <c r="W93" s="201">
        <v>0.39</v>
      </c>
      <c r="X93" s="201">
        <v>1.24</v>
      </c>
      <c r="Y93" s="201">
        <v>0</v>
      </c>
      <c r="Z93" s="201">
        <v>2.33</v>
      </c>
      <c r="AA93" s="201">
        <v>0.76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12.6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17.649999999999999</v>
      </c>
      <c r="H94" s="201">
        <v>0</v>
      </c>
      <c r="I94" s="201">
        <v>0</v>
      </c>
      <c r="J94" s="201">
        <v>22.27</v>
      </c>
      <c r="K94" s="201">
        <v>5.39</v>
      </c>
      <c r="L94" s="201">
        <v>21.71</v>
      </c>
      <c r="M94" s="201">
        <v>0</v>
      </c>
      <c r="N94" s="201">
        <v>0.83</v>
      </c>
      <c r="O94" s="201">
        <v>1.67</v>
      </c>
      <c r="P94" s="201">
        <v>2.2799999999999998</v>
      </c>
      <c r="Q94" s="201">
        <v>0.09</v>
      </c>
      <c r="R94" s="201">
        <v>0.34</v>
      </c>
      <c r="S94" s="201">
        <v>0.22</v>
      </c>
      <c r="T94" s="201">
        <v>0</v>
      </c>
      <c r="U94" s="201">
        <v>10.92</v>
      </c>
      <c r="V94" s="201">
        <v>0.17</v>
      </c>
      <c r="W94" s="201">
        <v>0.39</v>
      </c>
      <c r="X94" s="201">
        <v>1.24</v>
      </c>
      <c r="Y94" s="201">
        <v>0</v>
      </c>
      <c r="Z94" s="201">
        <v>2.33</v>
      </c>
      <c r="AA94" s="201">
        <v>0.76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12.6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17.649999999999999</v>
      </c>
      <c r="H95" s="201">
        <v>0</v>
      </c>
      <c r="I95" s="201">
        <v>0</v>
      </c>
      <c r="J95" s="201">
        <v>22.27</v>
      </c>
      <c r="K95" s="201">
        <v>5.39</v>
      </c>
      <c r="L95" s="201">
        <v>21.71</v>
      </c>
      <c r="M95" s="201">
        <v>0</v>
      </c>
      <c r="N95" s="201">
        <v>0.83</v>
      </c>
      <c r="O95" s="201">
        <v>1.67</v>
      </c>
      <c r="P95" s="201">
        <v>2.2799999999999998</v>
      </c>
      <c r="Q95" s="201">
        <v>0.09</v>
      </c>
      <c r="R95" s="201">
        <v>0.34</v>
      </c>
      <c r="S95" s="201">
        <v>0.22</v>
      </c>
      <c r="T95" s="201">
        <v>0</v>
      </c>
      <c r="U95" s="201">
        <v>10.92</v>
      </c>
      <c r="V95" s="201">
        <v>0.17</v>
      </c>
      <c r="W95" s="201">
        <v>0.39</v>
      </c>
      <c r="X95" s="201">
        <v>1.24</v>
      </c>
      <c r="Y95" s="201">
        <v>0</v>
      </c>
      <c r="Z95" s="201">
        <v>2.33</v>
      </c>
      <c r="AA95" s="201">
        <v>0.76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12.6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17.649999999999999</v>
      </c>
      <c r="H96" s="201">
        <v>0</v>
      </c>
      <c r="I96" s="201">
        <v>0</v>
      </c>
      <c r="J96" s="201">
        <v>22.27</v>
      </c>
      <c r="K96" s="201">
        <v>5.39</v>
      </c>
      <c r="L96" s="201">
        <v>21.71</v>
      </c>
      <c r="M96" s="201">
        <v>0</v>
      </c>
      <c r="N96" s="201">
        <v>0.83</v>
      </c>
      <c r="O96" s="201">
        <v>1.67</v>
      </c>
      <c r="P96" s="201">
        <v>2.2799999999999998</v>
      </c>
      <c r="Q96" s="201">
        <v>0.09</v>
      </c>
      <c r="R96" s="201">
        <v>0.34</v>
      </c>
      <c r="S96" s="201">
        <v>0.22</v>
      </c>
      <c r="T96" s="201">
        <v>0</v>
      </c>
      <c r="U96" s="201">
        <v>10.92</v>
      </c>
      <c r="V96" s="201">
        <v>0.17</v>
      </c>
      <c r="W96" s="201">
        <v>0.39</v>
      </c>
      <c r="X96" s="201">
        <v>1.24</v>
      </c>
      <c r="Y96" s="201">
        <v>0</v>
      </c>
      <c r="Z96" s="201">
        <v>2.33</v>
      </c>
      <c r="AA96" s="201">
        <v>0.76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12.6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17.649999999999999</v>
      </c>
      <c r="H97" s="201">
        <v>0</v>
      </c>
      <c r="I97" s="201">
        <v>0</v>
      </c>
      <c r="J97" s="201">
        <v>22.27</v>
      </c>
      <c r="K97" s="201">
        <v>5.39</v>
      </c>
      <c r="L97" s="201">
        <v>21.71</v>
      </c>
      <c r="M97" s="201">
        <v>0</v>
      </c>
      <c r="N97" s="201">
        <v>0.83</v>
      </c>
      <c r="O97" s="201">
        <v>1.67</v>
      </c>
      <c r="P97" s="201">
        <v>2.2799999999999998</v>
      </c>
      <c r="Q97" s="201">
        <v>0.09</v>
      </c>
      <c r="R97" s="201">
        <v>0.34</v>
      </c>
      <c r="S97" s="201">
        <v>0.22</v>
      </c>
      <c r="T97" s="201">
        <v>0</v>
      </c>
      <c r="U97" s="201">
        <v>10.92</v>
      </c>
      <c r="V97" s="201">
        <v>0.17</v>
      </c>
      <c r="W97" s="201">
        <v>0.39</v>
      </c>
      <c r="X97" s="201">
        <v>1.24</v>
      </c>
      <c r="Y97" s="201">
        <v>0</v>
      </c>
      <c r="Z97" s="201">
        <v>2.33</v>
      </c>
      <c r="AA97" s="201">
        <v>0.76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12.6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17.649999999999999</v>
      </c>
      <c r="H98" s="201">
        <v>0</v>
      </c>
      <c r="I98" s="201">
        <v>0</v>
      </c>
      <c r="J98" s="201">
        <v>22.27</v>
      </c>
      <c r="K98" s="201">
        <v>5.39</v>
      </c>
      <c r="L98" s="201">
        <v>21.71</v>
      </c>
      <c r="M98" s="201">
        <v>0</v>
      </c>
      <c r="N98" s="201">
        <v>0.83</v>
      </c>
      <c r="O98" s="201">
        <v>1.67</v>
      </c>
      <c r="P98" s="201">
        <v>2.2799999999999998</v>
      </c>
      <c r="Q98" s="201">
        <v>0.09</v>
      </c>
      <c r="R98" s="201">
        <v>0.34</v>
      </c>
      <c r="S98" s="201">
        <v>0.22</v>
      </c>
      <c r="T98" s="201">
        <v>0</v>
      </c>
      <c r="U98" s="201">
        <v>10.92</v>
      </c>
      <c r="V98" s="201">
        <v>0.17</v>
      </c>
      <c r="W98" s="201">
        <v>0.39</v>
      </c>
      <c r="X98" s="201">
        <v>1.24</v>
      </c>
      <c r="Y98" s="201">
        <v>0</v>
      </c>
      <c r="Z98" s="201">
        <v>2.33</v>
      </c>
      <c r="AA98" s="201">
        <v>0.76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12.6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0.26144000000000017</v>
      </c>
      <c r="E99">
        <f t="shared" si="0"/>
        <v>0</v>
      </c>
      <c r="F99">
        <f t="shared" si="0"/>
        <v>0</v>
      </c>
      <c r="G99">
        <f t="shared" si="0"/>
        <v>0.42360000000000064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1.3712650000000008</v>
      </c>
      <c r="L99">
        <f t="shared" si="0"/>
        <v>0.862425</v>
      </c>
      <c r="M99">
        <f t="shared" si="0"/>
        <v>0</v>
      </c>
      <c r="N99">
        <f t="shared" si="0"/>
        <v>1.9919999999999969E-2</v>
      </c>
      <c r="O99">
        <f t="shared" si="0"/>
        <v>4.0079999999999963E-2</v>
      </c>
      <c r="P99">
        <f t="shared" si="0"/>
        <v>5.4720000000000019E-2</v>
      </c>
      <c r="Q99">
        <f t="shared" si="0"/>
        <v>1.9232500000000024E-2</v>
      </c>
      <c r="R99">
        <f t="shared" si="0"/>
        <v>7.7860000000000013E-2</v>
      </c>
      <c r="S99">
        <f t="shared" si="0"/>
        <v>4.9062500000000044E-2</v>
      </c>
      <c r="T99">
        <f t="shared" si="0"/>
        <v>0</v>
      </c>
      <c r="U99">
        <f t="shared" si="0"/>
        <v>0.26207999999999965</v>
      </c>
      <c r="V99">
        <f t="shared" si="0"/>
        <v>2.1755000000000017E-2</v>
      </c>
      <c r="W99">
        <f t="shared" si="0"/>
        <v>9.2725000000000099E-3</v>
      </c>
      <c r="X99">
        <f t="shared" si="0"/>
        <v>2.9759999999999953E-2</v>
      </c>
      <c r="Y99">
        <f t="shared" si="0"/>
        <v>0</v>
      </c>
      <c r="Z99">
        <f t="shared" si="0"/>
        <v>7.310750000000002E-2</v>
      </c>
      <c r="AA99">
        <f t="shared" si="0"/>
        <v>0.18437749999999969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0.2727449999999999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21.32</v>
      </c>
      <c r="H3" s="201">
        <v>0</v>
      </c>
      <c r="I3" s="201">
        <v>0</v>
      </c>
      <c r="J3" s="201">
        <v>26.9</v>
      </c>
      <c r="K3" s="201">
        <v>4.3600000000000003</v>
      </c>
      <c r="L3" s="201">
        <v>327.08</v>
      </c>
      <c r="M3" s="201">
        <v>0.93</v>
      </c>
      <c r="N3" s="201">
        <v>1.01</v>
      </c>
      <c r="O3" s="201">
        <v>0</v>
      </c>
      <c r="P3" s="201">
        <v>1.41</v>
      </c>
      <c r="Q3" s="201">
        <v>1.56</v>
      </c>
      <c r="R3" s="201">
        <v>6.09</v>
      </c>
      <c r="S3" s="201">
        <v>3.79</v>
      </c>
      <c r="T3" s="201">
        <v>0</v>
      </c>
      <c r="U3" s="201">
        <v>0.85</v>
      </c>
      <c r="V3" s="201">
        <v>2.98</v>
      </c>
      <c r="W3" s="201">
        <v>0.47</v>
      </c>
      <c r="X3" s="201">
        <v>1.49</v>
      </c>
      <c r="Y3" s="201">
        <v>0</v>
      </c>
      <c r="Z3" s="201">
        <v>58.35</v>
      </c>
      <c r="AA3" s="201">
        <v>19.93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12.09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21.32</v>
      </c>
      <c r="H4" s="201">
        <v>0</v>
      </c>
      <c r="I4" s="201">
        <v>0</v>
      </c>
      <c r="J4" s="201">
        <v>26.9</v>
      </c>
      <c r="K4" s="201">
        <v>4.3600000000000003</v>
      </c>
      <c r="L4" s="201">
        <v>372.53</v>
      </c>
      <c r="M4" s="201">
        <v>0.93</v>
      </c>
      <c r="N4" s="201">
        <v>1.01</v>
      </c>
      <c r="O4" s="201">
        <v>0</v>
      </c>
      <c r="P4" s="201">
        <v>1.41</v>
      </c>
      <c r="Q4" s="201">
        <v>1.56</v>
      </c>
      <c r="R4" s="201">
        <v>6.09</v>
      </c>
      <c r="S4" s="201">
        <v>3.79</v>
      </c>
      <c r="T4" s="201">
        <v>0</v>
      </c>
      <c r="U4" s="201">
        <v>0.85</v>
      </c>
      <c r="V4" s="201">
        <v>2.98</v>
      </c>
      <c r="W4" s="201">
        <v>0.47</v>
      </c>
      <c r="X4" s="201">
        <v>1.49</v>
      </c>
      <c r="Y4" s="201">
        <v>0</v>
      </c>
      <c r="Z4" s="201">
        <v>39.01</v>
      </c>
      <c r="AA4" s="201">
        <v>19.93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12.09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21.32</v>
      </c>
      <c r="H5" s="201">
        <v>0</v>
      </c>
      <c r="I5" s="201">
        <v>0</v>
      </c>
      <c r="J5" s="201">
        <v>26.9</v>
      </c>
      <c r="K5" s="201">
        <v>4.3600000000000003</v>
      </c>
      <c r="L5" s="201">
        <v>372.53</v>
      </c>
      <c r="M5" s="201">
        <v>0.93</v>
      </c>
      <c r="N5" s="201">
        <v>1.01</v>
      </c>
      <c r="O5" s="201">
        <v>0</v>
      </c>
      <c r="P5" s="201">
        <v>1.41</v>
      </c>
      <c r="Q5" s="201">
        <v>1.56</v>
      </c>
      <c r="R5" s="201">
        <v>6.09</v>
      </c>
      <c r="S5" s="201">
        <v>3.79</v>
      </c>
      <c r="T5" s="201">
        <v>0</v>
      </c>
      <c r="U5" s="201">
        <v>0.85</v>
      </c>
      <c r="V5" s="201">
        <v>2.98</v>
      </c>
      <c r="W5" s="201">
        <v>0.47</v>
      </c>
      <c r="X5" s="201">
        <v>1.49</v>
      </c>
      <c r="Y5" s="201">
        <v>0</v>
      </c>
      <c r="Z5" s="201">
        <v>48.68</v>
      </c>
      <c r="AA5" s="201">
        <v>19.93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12.09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21.32</v>
      </c>
      <c r="H6" s="201">
        <v>0</v>
      </c>
      <c r="I6" s="201">
        <v>0</v>
      </c>
      <c r="J6" s="201">
        <v>26.9</v>
      </c>
      <c r="K6" s="201">
        <v>4.3600000000000003</v>
      </c>
      <c r="L6" s="201">
        <v>372.53</v>
      </c>
      <c r="M6" s="201">
        <v>0.93</v>
      </c>
      <c r="N6" s="201">
        <v>1.01</v>
      </c>
      <c r="O6" s="201">
        <v>0</v>
      </c>
      <c r="P6" s="201">
        <v>1.41</v>
      </c>
      <c r="Q6" s="201">
        <v>1.56</v>
      </c>
      <c r="R6" s="201">
        <v>6.09</v>
      </c>
      <c r="S6" s="201">
        <v>3.79</v>
      </c>
      <c r="T6" s="201">
        <v>0</v>
      </c>
      <c r="U6" s="201">
        <v>0.85</v>
      </c>
      <c r="V6" s="201">
        <v>2.98</v>
      </c>
      <c r="W6" s="201">
        <v>0.47</v>
      </c>
      <c r="X6" s="201">
        <v>1.49</v>
      </c>
      <c r="Y6" s="201">
        <v>0</v>
      </c>
      <c r="Z6" s="201">
        <v>48.68</v>
      </c>
      <c r="AA6" s="201">
        <v>19.93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12.09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21.32</v>
      </c>
      <c r="H7" s="201">
        <v>0</v>
      </c>
      <c r="I7" s="201">
        <v>0</v>
      </c>
      <c r="J7" s="201">
        <v>26.9</v>
      </c>
      <c r="K7" s="201">
        <v>4.3600000000000003</v>
      </c>
      <c r="L7" s="201">
        <v>372.53</v>
      </c>
      <c r="M7" s="201">
        <v>0.93</v>
      </c>
      <c r="N7" s="201">
        <v>1.01</v>
      </c>
      <c r="O7" s="201">
        <v>0</v>
      </c>
      <c r="P7" s="201">
        <v>1.41</v>
      </c>
      <c r="Q7" s="201">
        <v>1.56</v>
      </c>
      <c r="R7" s="201">
        <v>6.09</v>
      </c>
      <c r="S7" s="201">
        <v>3.79</v>
      </c>
      <c r="T7" s="201">
        <v>0</v>
      </c>
      <c r="U7" s="201">
        <v>0.85</v>
      </c>
      <c r="V7" s="201">
        <v>2.98</v>
      </c>
      <c r="W7" s="201">
        <v>0.44</v>
      </c>
      <c r="X7" s="201">
        <v>1.49</v>
      </c>
      <c r="Y7" s="201">
        <v>0</v>
      </c>
      <c r="Z7" s="201">
        <v>48.68</v>
      </c>
      <c r="AA7" s="201">
        <v>19.93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12.09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21.32</v>
      </c>
      <c r="H8" s="201">
        <v>0</v>
      </c>
      <c r="I8" s="201">
        <v>0</v>
      </c>
      <c r="J8" s="201">
        <v>26.9</v>
      </c>
      <c r="K8" s="201">
        <v>4.3600000000000003</v>
      </c>
      <c r="L8" s="201">
        <v>372.53</v>
      </c>
      <c r="M8" s="201">
        <v>0.93</v>
      </c>
      <c r="N8" s="201">
        <v>1.01</v>
      </c>
      <c r="O8" s="201">
        <v>0</v>
      </c>
      <c r="P8" s="201">
        <v>1.41</v>
      </c>
      <c r="Q8" s="201">
        <v>1.56</v>
      </c>
      <c r="R8" s="201">
        <v>6.09</v>
      </c>
      <c r="S8" s="201">
        <v>3.79</v>
      </c>
      <c r="T8" s="201">
        <v>0</v>
      </c>
      <c r="U8" s="201">
        <v>0.85</v>
      </c>
      <c r="V8" s="201">
        <v>2.98</v>
      </c>
      <c r="W8" s="201">
        <v>0.44</v>
      </c>
      <c r="X8" s="201">
        <v>1.49</v>
      </c>
      <c r="Y8" s="201">
        <v>0</v>
      </c>
      <c r="Z8" s="201">
        <v>48.68</v>
      </c>
      <c r="AA8" s="201">
        <v>19.93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12.09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21.32</v>
      </c>
      <c r="H9" s="201">
        <v>0</v>
      </c>
      <c r="I9" s="201">
        <v>0</v>
      </c>
      <c r="J9" s="201">
        <v>26.9</v>
      </c>
      <c r="K9" s="201">
        <v>4.3600000000000003</v>
      </c>
      <c r="L9" s="201">
        <v>372.53</v>
      </c>
      <c r="M9" s="201">
        <v>0.93</v>
      </c>
      <c r="N9" s="201">
        <v>1.01</v>
      </c>
      <c r="O9" s="201">
        <v>0</v>
      </c>
      <c r="P9" s="201">
        <v>1.41</v>
      </c>
      <c r="Q9" s="201">
        <v>1.56</v>
      </c>
      <c r="R9" s="201">
        <v>6.09</v>
      </c>
      <c r="S9" s="201">
        <v>3.79</v>
      </c>
      <c r="T9" s="201">
        <v>0</v>
      </c>
      <c r="U9" s="201">
        <v>0.85</v>
      </c>
      <c r="V9" s="201">
        <v>2.98</v>
      </c>
      <c r="W9" s="201">
        <v>0.44</v>
      </c>
      <c r="X9" s="201">
        <v>1.49</v>
      </c>
      <c r="Y9" s="201">
        <v>0</v>
      </c>
      <c r="Z9" s="201">
        <v>48.68</v>
      </c>
      <c r="AA9" s="201">
        <v>19.93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12.09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21.32</v>
      </c>
      <c r="H10" s="201">
        <v>0</v>
      </c>
      <c r="I10" s="201">
        <v>0</v>
      </c>
      <c r="J10" s="201">
        <v>26.9</v>
      </c>
      <c r="K10" s="201">
        <v>4.3600000000000003</v>
      </c>
      <c r="L10" s="201">
        <v>372.53</v>
      </c>
      <c r="M10" s="201">
        <v>0.93</v>
      </c>
      <c r="N10" s="201">
        <v>1.01</v>
      </c>
      <c r="O10" s="201">
        <v>0</v>
      </c>
      <c r="P10" s="201">
        <v>1.41</v>
      </c>
      <c r="Q10" s="201">
        <v>1.56</v>
      </c>
      <c r="R10" s="201">
        <v>6.09</v>
      </c>
      <c r="S10" s="201">
        <v>3.79</v>
      </c>
      <c r="T10" s="201">
        <v>0</v>
      </c>
      <c r="U10" s="201">
        <v>0.85</v>
      </c>
      <c r="V10" s="201">
        <v>2.97</v>
      </c>
      <c r="W10" s="201">
        <v>0.44</v>
      </c>
      <c r="X10" s="201">
        <v>1.49</v>
      </c>
      <c r="Y10" s="201">
        <v>0</v>
      </c>
      <c r="Z10" s="201">
        <v>48.68</v>
      </c>
      <c r="AA10" s="201">
        <v>19.93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12.09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13.24</v>
      </c>
      <c r="E11" s="201">
        <v>0</v>
      </c>
      <c r="F11" s="201">
        <v>0</v>
      </c>
      <c r="G11" s="201">
        <v>21.32</v>
      </c>
      <c r="H11" s="201">
        <v>0</v>
      </c>
      <c r="I11" s="201">
        <v>0</v>
      </c>
      <c r="J11" s="201">
        <v>26.9</v>
      </c>
      <c r="K11" s="201">
        <v>4.3600000000000003</v>
      </c>
      <c r="L11" s="201">
        <v>372.53</v>
      </c>
      <c r="M11" s="201">
        <v>0.93</v>
      </c>
      <c r="N11" s="201">
        <v>1.01</v>
      </c>
      <c r="O11" s="201">
        <v>0</v>
      </c>
      <c r="P11" s="201">
        <v>1.41</v>
      </c>
      <c r="Q11" s="201">
        <v>1.56</v>
      </c>
      <c r="R11" s="201">
        <v>6.09</v>
      </c>
      <c r="S11" s="201">
        <v>3.79</v>
      </c>
      <c r="T11" s="201">
        <v>0</v>
      </c>
      <c r="U11" s="201">
        <v>0.85</v>
      </c>
      <c r="V11" s="201">
        <v>2.97</v>
      </c>
      <c r="W11" s="201">
        <v>0.44</v>
      </c>
      <c r="X11" s="201">
        <v>1.49</v>
      </c>
      <c r="Y11" s="201">
        <v>0</v>
      </c>
      <c r="Z11" s="201">
        <v>48.68</v>
      </c>
      <c r="AA11" s="201">
        <v>19.93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12.09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13.24</v>
      </c>
      <c r="E12" s="201">
        <v>0</v>
      </c>
      <c r="F12" s="201">
        <v>0</v>
      </c>
      <c r="G12" s="201">
        <v>21.32</v>
      </c>
      <c r="H12" s="201">
        <v>0</v>
      </c>
      <c r="I12" s="201">
        <v>0</v>
      </c>
      <c r="J12" s="201">
        <v>26.9</v>
      </c>
      <c r="K12" s="201">
        <v>4.3600000000000003</v>
      </c>
      <c r="L12" s="201">
        <v>372.53</v>
      </c>
      <c r="M12" s="201">
        <v>0.93</v>
      </c>
      <c r="N12" s="201">
        <v>1.01</v>
      </c>
      <c r="O12" s="201">
        <v>0</v>
      </c>
      <c r="P12" s="201">
        <v>1.41</v>
      </c>
      <c r="Q12" s="201">
        <v>1.56</v>
      </c>
      <c r="R12" s="201">
        <v>6.09</v>
      </c>
      <c r="S12" s="201">
        <v>3.79</v>
      </c>
      <c r="T12" s="201">
        <v>0</v>
      </c>
      <c r="U12" s="201">
        <v>0.85</v>
      </c>
      <c r="V12" s="201">
        <v>2.97</v>
      </c>
      <c r="W12" s="201">
        <v>0.44</v>
      </c>
      <c r="X12" s="201">
        <v>1.49</v>
      </c>
      <c r="Y12" s="201">
        <v>0</v>
      </c>
      <c r="Z12" s="201">
        <v>48.68</v>
      </c>
      <c r="AA12" s="201">
        <v>19.93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12.09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13.24</v>
      </c>
      <c r="E13" s="201">
        <v>0</v>
      </c>
      <c r="F13" s="201">
        <v>0</v>
      </c>
      <c r="G13" s="201">
        <v>21.32</v>
      </c>
      <c r="H13" s="201">
        <v>0</v>
      </c>
      <c r="I13" s="201">
        <v>0</v>
      </c>
      <c r="J13" s="201">
        <v>26.9</v>
      </c>
      <c r="K13" s="201">
        <v>4.3600000000000003</v>
      </c>
      <c r="L13" s="201">
        <v>372.53</v>
      </c>
      <c r="M13" s="201">
        <v>0.93</v>
      </c>
      <c r="N13" s="201">
        <v>1.01</v>
      </c>
      <c r="O13" s="201">
        <v>0</v>
      </c>
      <c r="P13" s="201">
        <v>1.41</v>
      </c>
      <c r="Q13" s="201">
        <v>1.56</v>
      </c>
      <c r="R13" s="201">
        <v>6.09</v>
      </c>
      <c r="S13" s="201">
        <v>3.79</v>
      </c>
      <c r="T13" s="201">
        <v>0</v>
      </c>
      <c r="U13" s="201">
        <v>0.85</v>
      </c>
      <c r="V13" s="201">
        <v>2.97</v>
      </c>
      <c r="W13" s="201">
        <v>0.44</v>
      </c>
      <c r="X13" s="201">
        <v>1.49</v>
      </c>
      <c r="Y13" s="201">
        <v>0</v>
      </c>
      <c r="Z13" s="201">
        <v>48.68</v>
      </c>
      <c r="AA13" s="201">
        <v>19.93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12.09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13.24</v>
      </c>
      <c r="E14" s="201">
        <v>0</v>
      </c>
      <c r="F14" s="201">
        <v>0</v>
      </c>
      <c r="G14" s="201">
        <v>21.32</v>
      </c>
      <c r="H14" s="201">
        <v>0</v>
      </c>
      <c r="I14" s="201">
        <v>0</v>
      </c>
      <c r="J14" s="201">
        <v>26.9</v>
      </c>
      <c r="K14" s="201">
        <v>4.3600000000000003</v>
      </c>
      <c r="L14" s="201">
        <v>372.53</v>
      </c>
      <c r="M14" s="201">
        <v>0.93</v>
      </c>
      <c r="N14" s="201">
        <v>1.01</v>
      </c>
      <c r="O14" s="201">
        <v>0</v>
      </c>
      <c r="P14" s="201">
        <v>1.41</v>
      </c>
      <c r="Q14" s="201">
        <v>1.56</v>
      </c>
      <c r="R14" s="201">
        <v>6.09</v>
      </c>
      <c r="S14" s="201">
        <v>3.79</v>
      </c>
      <c r="T14" s="201">
        <v>0</v>
      </c>
      <c r="U14" s="201">
        <v>0.85</v>
      </c>
      <c r="V14" s="201">
        <v>2.97</v>
      </c>
      <c r="W14" s="201">
        <v>0.44</v>
      </c>
      <c r="X14" s="201">
        <v>1.49</v>
      </c>
      <c r="Y14" s="201">
        <v>0</v>
      </c>
      <c r="Z14" s="201">
        <v>48.68</v>
      </c>
      <c r="AA14" s="201">
        <v>19.93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13.24</v>
      </c>
      <c r="E15" s="201">
        <v>0</v>
      </c>
      <c r="F15" s="201">
        <v>0</v>
      </c>
      <c r="G15" s="201">
        <v>21.32</v>
      </c>
      <c r="H15" s="201">
        <v>0</v>
      </c>
      <c r="I15" s="201">
        <v>0</v>
      </c>
      <c r="J15" s="201">
        <v>26.9</v>
      </c>
      <c r="K15" s="201">
        <v>4.3600000000000003</v>
      </c>
      <c r="L15" s="201">
        <v>372.53</v>
      </c>
      <c r="M15" s="201">
        <v>0.83</v>
      </c>
      <c r="N15" s="201">
        <v>1.01</v>
      </c>
      <c r="O15" s="201">
        <v>0</v>
      </c>
      <c r="P15" s="201">
        <v>1.41</v>
      </c>
      <c r="Q15" s="201">
        <v>1.56</v>
      </c>
      <c r="R15" s="201">
        <v>6.09</v>
      </c>
      <c r="S15" s="201">
        <v>3.79</v>
      </c>
      <c r="T15" s="201">
        <v>0</v>
      </c>
      <c r="U15" s="201">
        <v>0.85</v>
      </c>
      <c r="V15" s="201">
        <v>2.97</v>
      </c>
      <c r="W15" s="201">
        <v>0.44</v>
      </c>
      <c r="X15" s="201">
        <v>1.49</v>
      </c>
      <c r="Y15" s="201">
        <v>0</v>
      </c>
      <c r="Z15" s="201">
        <v>48.68</v>
      </c>
      <c r="AA15" s="201">
        <v>19.93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13.24</v>
      </c>
      <c r="E16" s="201">
        <v>0</v>
      </c>
      <c r="F16" s="201">
        <v>0</v>
      </c>
      <c r="G16" s="201">
        <v>21.32</v>
      </c>
      <c r="H16" s="201">
        <v>0</v>
      </c>
      <c r="I16" s="201">
        <v>0</v>
      </c>
      <c r="J16" s="201">
        <v>26.9</v>
      </c>
      <c r="K16" s="201">
        <v>4.3600000000000003</v>
      </c>
      <c r="L16" s="201">
        <v>372.53</v>
      </c>
      <c r="M16" s="201">
        <v>0.83</v>
      </c>
      <c r="N16" s="201">
        <v>1.01</v>
      </c>
      <c r="O16" s="201">
        <v>0</v>
      </c>
      <c r="P16" s="201">
        <v>1.41</v>
      </c>
      <c r="Q16" s="201">
        <v>1.56</v>
      </c>
      <c r="R16" s="201">
        <v>6.09</v>
      </c>
      <c r="S16" s="201">
        <v>3.79</v>
      </c>
      <c r="T16" s="201">
        <v>0</v>
      </c>
      <c r="U16" s="201">
        <v>0.85</v>
      </c>
      <c r="V16" s="201">
        <v>2.97</v>
      </c>
      <c r="W16" s="201">
        <v>0.44</v>
      </c>
      <c r="X16" s="201">
        <v>1.49</v>
      </c>
      <c r="Y16" s="201">
        <v>0</v>
      </c>
      <c r="Z16" s="201">
        <v>48.68</v>
      </c>
      <c r="AA16" s="201">
        <v>19.93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13.24</v>
      </c>
      <c r="E17" s="201">
        <v>0</v>
      </c>
      <c r="F17" s="201">
        <v>0</v>
      </c>
      <c r="G17" s="201">
        <v>21.32</v>
      </c>
      <c r="H17" s="201">
        <v>0</v>
      </c>
      <c r="I17" s="201">
        <v>0</v>
      </c>
      <c r="J17" s="201">
        <v>26.9</v>
      </c>
      <c r="K17" s="201">
        <v>4.3600000000000003</v>
      </c>
      <c r="L17" s="201">
        <v>372.53</v>
      </c>
      <c r="M17" s="201">
        <v>0.83</v>
      </c>
      <c r="N17" s="201">
        <v>1.01</v>
      </c>
      <c r="O17" s="201">
        <v>0</v>
      </c>
      <c r="P17" s="201">
        <v>1.41</v>
      </c>
      <c r="Q17" s="201">
        <v>1.56</v>
      </c>
      <c r="R17" s="201">
        <v>6.09</v>
      </c>
      <c r="S17" s="201">
        <v>3.79</v>
      </c>
      <c r="T17" s="201">
        <v>0</v>
      </c>
      <c r="U17" s="201">
        <v>0.85</v>
      </c>
      <c r="V17" s="201">
        <v>2.97</v>
      </c>
      <c r="W17" s="201">
        <v>0.44</v>
      </c>
      <c r="X17" s="201">
        <v>1.49</v>
      </c>
      <c r="Y17" s="201">
        <v>0</v>
      </c>
      <c r="Z17" s="201">
        <v>48.68</v>
      </c>
      <c r="AA17" s="201">
        <v>19.93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13.24</v>
      </c>
      <c r="E18" s="201">
        <v>0</v>
      </c>
      <c r="F18" s="201">
        <v>0</v>
      </c>
      <c r="G18" s="201">
        <v>21.32</v>
      </c>
      <c r="H18" s="201">
        <v>0</v>
      </c>
      <c r="I18" s="201">
        <v>0</v>
      </c>
      <c r="J18" s="201">
        <v>26.9</v>
      </c>
      <c r="K18" s="201">
        <v>4.3600000000000003</v>
      </c>
      <c r="L18" s="201">
        <v>372.53</v>
      </c>
      <c r="M18" s="201">
        <v>0.83</v>
      </c>
      <c r="N18" s="201">
        <v>1.01</v>
      </c>
      <c r="O18" s="201">
        <v>0</v>
      </c>
      <c r="P18" s="201">
        <v>1.41</v>
      </c>
      <c r="Q18" s="201">
        <v>1.56</v>
      </c>
      <c r="R18" s="201">
        <v>6.09</v>
      </c>
      <c r="S18" s="201">
        <v>3.79</v>
      </c>
      <c r="T18" s="201">
        <v>0</v>
      </c>
      <c r="U18" s="201">
        <v>0.85</v>
      </c>
      <c r="V18" s="201">
        <v>2.97</v>
      </c>
      <c r="W18" s="201">
        <v>0.44</v>
      </c>
      <c r="X18" s="201">
        <v>1.49</v>
      </c>
      <c r="Y18" s="201">
        <v>0</v>
      </c>
      <c r="Z18" s="201">
        <v>48.68</v>
      </c>
      <c r="AA18" s="201">
        <v>19.93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13.24</v>
      </c>
      <c r="E19" s="201">
        <v>0</v>
      </c>
      <c r="F19" s="201">
        <v>0</v>
      </c>
      <c r="G19" s="201">
        <v>21.32</v>
      </c>
      <c r="H19" s="201">
        <v>0</v>
      </c>
      <c r="I19" s="201">
        <v>0</v>
      </c>
      <c r="J19" s="201">
        <v>26.9</v>
      </c>
      <c r="K19" s="201">
        <v>4.3600000000000003</v>
      </c>
      <c r="L19" s="201">
        <v>372.53</v>
      </c>
      <c r="M19" s="201">
        <v>0.83</v>
      </c>
      <c r="N19" s="201">
        <v>1.01</v>
      </c>
      <c r="O19" s="201">
        <v>0</v>
      </c>
      <c r="P19" s="201">
        <v>1.41</v>
      </c>
      <c r="Q19" s="201">
        <v>1.56</v>
      </c>
      <c r="R19" s="201">
        <v>6.09</v>
      </c>
      <c r="S19" s="201">
        <v>3.79</v>
      </c>
      <c r="T19" s="201">
        <v>0</v>
      </c>
      <c r="U19" s="201">
        <v>0.85</v>
      </c>
      <c r="V19" s="201">
        <v>2.97</v>
      </c>
      <c r="W19" s="201">
        <v>0.44</v>
      </c>
      <c r="X19" s="201">
        <v>1.49</v>
      </c>
      <c r="Y19" s="201">
        <v>0</v>
      </c>
      <c r="Z19" s="201">
        <v>48.68</v>
      </c>
      <c r="AA19" s="201">
        <v>19.93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13.24</v>
      </c>
      <c r="E20" s="201">
        <v>0</v>
      </c>
      <c r="F20" s="201">
        <v>0</v>
      </c>
      <c r="G20" s="201">
        <v>21.32</v>
      </c>
      <c r="H20" s="201">
        <v>0</v>
      </c>
      <c r="I20" s="201">
        <v>0</v>
      </c>
      <c r="J20" s="201">
        <v>26.9</v>
      </c>
      <c r="K20" s="201">
        <v>4.3600000000000003</v>
      </c>
      <c r="L20" s="201">
        <v>372.53</v>
      </c>
      <c r="M20" s="201">
        <v>0.83</v>
      </c>
      <c r="N20" s="201">
        <v>1.01</v>
      </c>
      <c r="O20" s="201">
        <v>0</v>
      </c>
      <c r="P20" s="201">
        <v>1.41</v>
      </c>
      <c r="Q20" s="201">
        <v>1.56</v>
      </c>
      <c r="R20" s="201">
        <v>6.09</v>
      </c>
      <c r="S20" s="201">
        <v>3.79</v>
      </c>
      <c r="T20" s="201">
        <v>0</v>
      </c>
      <c r="U20" s="201">
        <v>0.85</v>
      </c>
      <c r="V20" s="201">
        <v>2.97</v>
      </c>
      <c r="W20" s="201">
        <v>0.44</v>
      </c>
      <c r="X20" s="201">
        <v>1.49</v>
      </c>
      <c r="Y20" s="201">
        <v>0</v>
      </c>
      <c r="Z20" s="201">
        <v>48.68</v>
      </c>
      <c r="AA20" s="201">
        <v>19.93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13.24</v>
      </c>
      <c r="E21" s="201">
        <v>0</v>
      </c>
      <c r="F21" s="201">
        <v>0</v>
      </c>
      <c r="G21" s="201">
        <v>21.32</v>
      </c>
      <c r="H21" s="201">
        <v>0</v>
      </c>
      <c r="I21" s="201">
        <v>0</v>
      </c>
      <c r="J21" s="201">
        <v>26.9</v>
      </c>
      <c r="K21" s="201">
        <v>4.3600000000000003</v>
      </c>
      <c r="L21" s="201">
        <v>372.53</v>
      </c>
      <c r="M21" s="201">
        <v>0.83</v>
      </c>
      <c r="N21" s="201">
        <v>1.01</v>
      </c>
      <c r="O21" s="201">
        <v>0</v>
      </c>
      <c r="P21" s="201">
        <v>1.41</v>
      </c>
      <c r="Q21" s="201">
        <v>1.56</v>
      </c>
      <c r="R21" s="201">
        <v>6.09</v>
      </c>
      <c r="S21" s="201">
        <v>3.79</v>
      </c>
      <c r="T21" s="201">
        <v>0</v>
      </c>
      <c r="U21" s="201">
        <v>0.85</v>
      </c>
      <c r="V21" s="201">
        <v>2.97</v>
      </c>
      <c r="W21" s="201">
        <v>0.44</v>
      </c>
      <c r="X21" s="201">
        <v>1.49</v>
      </c>
      <c r="Y21" s="201">
        <v>0</v>
      </c>
      <c r="Z21" s="201">
        <v>48.68</v>
      </c>
      <c r="AA21" s="201">
        <v>19.93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12.09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13.24</v>
      </c>
      <c r="E22" s="201">
        <v>0</v>
      </c>
      <c r="F22" s="201">
        <v>0</v>
      </c>
      <c r="G22" s="201">
        <v>21.32</v>
      </c>
      <c r="H22" s="201">
        <v>0</v>
      </c>
      <c r="I22" s="201">
        <v>0</v>
      </c>
      <c r="J22" s="201">
        <v>26.9</v>
      </c>
      <c r="K22" s="201">
        <v>4.3600000000000003</v>
      </c>
      <c r="L22" s="201">
        <v>372.53</v>
      </c>
      <c r="M22" s="201">
        <v>0.83</v>
      </c>
      <c r="N22" s="201">
        <v>1.01</v>
      </c>
      <c r="O22" s="201">
        <v>0</v>
      </c>
      <c r="P22" s="201">
        <v>1.41</v>
      </c>
      <c r="Q22" s="201">
        <v>1.56</v>
      </c>
      <c r="R22" s="201">
        <v>6.09</v>
      </c>
      <c r="S22" s="201">
        <v>3.79</v>
      </c>
      <c r="T22" s="201">
        <v>0</v>
      </c>
      <c r="U22" s="201">
        <v>0.85</v>
      </c>
      <c r="V22" s="201">
        <v>2.97</v>
      </c>
      <c r="W22" s="201">
        <v>0.44</v>
      </c>
      <c r="X22" s="201">
        <v>1.49</v>
      </c>
      <c r="Y22" s="201">
        <v>0</v>
      </c>
      <c r="Z22" s="201">
        <v>48.68</v>
      </c>
      <c r="AA22" s="201">
        <v>19.93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12.09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13.24</v>
      </c>
      <c r="E23" s="201">
        <v>0</v>
      </c>
      <c r="F23" s="201">
        <v>0</v>
      </c>
      <c r="G23" s="201">
        <v>21.32</v>
      </c>
      <c r="H23" s="201">
        <v>0</v>
      </c>
      <c r="I23" s="201">
        <v>0</v>
      </c>
      <c r="J23" s="201">
        <v>26.9</v>
      </c>
      <c r="K23" s="201">
        <v>4.3600000000000003</v>
      </c>
      <c r="L23" s="201">
        <v>372.53</v>
      </c>
      <c r="M23" s="201">
        <v>0.83</v>
      </c>
      <c r="N23" s="201">
        <v>1.01</v>
      </c>
      <c r="O23" s="201">
        <v>0</v>
      </c>
      <c r="P23" s="201">
        <v>1.41</v>
      </c>
      <c r="Q23" s="201">
        <v>1.56</v>
      </c>
      <c r="R23" s="201">
        <v>6.09</v>
      </c>
      <c r="S23" s="201">
        <v>3.79</v>
      </c>
      <c r="T23" s="201">
        <v>0</v>
      </c>
      <c r="U23" s="201">
        <v>0.85</v>
      </c>
      <c r="V23" s="201">
        <v>1.7</v>
      </c>
      <c r="W23" s="201">
        <v>0.63</v>
      </c>
      <c r="X23" s="201">
        <v>1.49</v>
      </c>
      <c r="Y23" s="201">
        <v>0</v>
      </c>
      <c r="Z23" s="201">
        <v>49.51</v>
      </c>
      <c r="AA23" s="201">
        <v>20.149999999999999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12.09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13.24</v>
      </c>
      <c r="E24" s="201">
        <v>0</v>
      </c>
      <c r="F24" s="201">
        <v>0</v>
      </c>
      <c r="G24" s="201">
        <v>21.32</v>
      </c>
      <c r="H24" s="201">
        <v>0</v>
      </c>
      <c r="I24" s="201">
        <v>0</v>
      </c>
      <c r="J24" s="201">
        <v>26.9</v>
      </c>
      <c r="K24" s="201">
        <v>4.3600000000000003</v>
      </c>
      <c r="L24" s="201">
        <v>372.53</v>
      </c>
      <c r="M24" s="201">
        <v>0.83</v>
      </c>
      <c r="N24" s="201">
        <v>1.01</v>
      </c>
      <c r="O24" s="201">
        <v>0</v>
      </c>
      <c r="P24" s="201">
        <v>1.41</v>
      </c>
      <c r="Q24" s="201">
        <v>1.56</v>
      </c>
      <c r="R24" s="201">
        <v>6.09</v>
      </c>
      <c r="S24" s="201">
        <v>3.79</v>
      </c>
      <c r="T24" s="201">
        <v>0</v>
      </c>
      <c r="U24" s="201">
        <v>0.85</v>
      </c>
      <c r="V24" s="201">
        <v>1.02</v>
      </c>
      <c r="W24" s="201">
        <v>0.47</v>
      </c>
      <c r="X24" s="201">
        <v>1.49</v>
      </c>
      <c r="Y24" s="201">
        <v>0</v>
      </c>
      <c r="Z24" s="201">
        <v>49.51</v>
      </c>
      <c r="AA24" s="201">
        <v>20.149999999999999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12.09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13.24</v>
      </c>
      <c r="E25" s="201">
        <v>0</v>
      </c>
      <c r="F25" s="201">
        <v>0</v>
      </c>
      <c r="G25" s="201">
        <v>21.32</v>
      </c>
      <c r="H25" s="201">
        <v>0</v>
      </c>
      <c r="I25" s="201">
        <v>0</v>
      </c>
      <c r="J25" s="201">
        <v>26.9</v>
      </c>
      <c r="K25" s="201">
        <v>4.3600000000000003</v>
      </c>
      <c r="L25" s="201">
        <v>372.53</v>
      </c>
      <c r="M25" s="201">
        <v>0.83</v>
      </c>
      <c r="N25" s="201">
        <v>1.01</v>
      </c>
      <c r="O25" s="201">
        <v>0</v>
      </c>
      <c r="P25" s="201">
        <v>1.41</v>
      </c>
      <c r="Q25" s="201">
        <v>1.56</v>
      </c>
      <c r="R25" s="201">
        <v>6.09</v>
      </c>
      <c r="S25" s="201">
        <v>3.79</v>
      </c>
      <c r="T25" s="201">
        <v>0</v>
      </c>
      <c r="U25" s="201">
        <v>0.85</v>
      </c>
      <c r="V25" s="201">
        <v>0.21</v>
      </c>
      <c r="W25" s="201">
        <v>0.47</v>
      </c>
      <c r="X25" s="201">
        <v>1.49</v>
      </c>
      <c r="Y25" s="201">
        <v>0</v>
      </c>
      <c r="Z25" s="201">
        <v>48.68</v>
      </c>
      <c r="AA25" s="201">
        <v>19.93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12.09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13.24</v>
      </c>
      <c r="E26" s="201">
        <v>0</v>
      </c>
      <c r="F26" s="201">
        <v>0</v>
      </c>
      <c r="G26" s="201">
        <v>21.32</v>
      </c>
      <c r="H26" s="201">
        <v>0</v>
      </c>
      <c r="I26" s="201">
        <v>0</v>
      </c>
      <c r="J26" s="201">
        <v>26.9</v>
      </c>
      <c r="K26" s="201">
        <v>4.3600000000000003</v>
      </c>
      <c r="L26" s="201">
        <v>372.53</v>
      </c>
      <c r="M26" s="201">
        <v>0.83</v>
      </c>
      <c r="N26" s="201">
        <v>1.01</v>
      </c>
      <c r="O26" s="201">
        <v>0</v>
      </c>
      <c r="P26" s="201">
        <v>1.41</v>
      </c>
      <c r="Q26" s="201">
        <v>1.56</v>
      </c>
      <c r="R26" s="201">
        <v>6.09</v>
      </c>
      <c r="S26" s="201">
        <v>3.79</v>
      </c>
      <c r="T26" s="201">
        <v>0</v>
      </c>
      <c r="U26" s="201">
        <v>0.85</v>
      </c>
      <c r="V26" s="201">
        <v>0.21</v>
      </c>
      <c r="W26" s="201">
        <v>0.47</v>
      </c>
      <c r="X26" s="201">
        <v>1.49</v>
      </c>
      <c r="Y26" s="201">
        <v>0</v>
      </c>
      <c r="Z26" s="201">
        <v>39.01</v>
      </c>
      <c r="AA26" s="201">
        <v>19.93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12.09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13.24</v>
      </c>
      <c r="E27" s="201">
        <v>0</v>
      </c>
      <c r="F27" s="201">
        <v>0</v>
      </c>
      <c r="G27" s="201">
        <v>21.32</v>
      </c>
      <c r="H27" s="201">
        <v>0</v>
      </c>
      <c r="I27" s="201">
        <v>0</v>
      </c>
      <c r="J27" s="201">
        <v>26.9</v>
      </c>
      <c r="K27" s="201">
        <v>4.3600000000000003</v>
      </c>
      <c r="L27" s="201">
        <v>372.53</v>
      </c>
      <c r="M27" s="201">
        <v>0.83</v>
      </c>
      <c r="N27" s="201">
        <v>1.01</v>
      </c>
      <c r="O27" s="201">
        <v>0</v>
      </c>
      <c r="P27" s="201">
        <v>1.41</v>
      </c>
      <c r="Q27" s="201">
        <v>1.56</v>
      </c>
      <c r="R27" s="201">
        <v>6.09</v>
      </c>
      <c r="S27" s="201">
        <v>3.79</v>
      </c>
      <c r="T27" s="201">
        <v>0</v>
      </c>
      <c r="U27" s="201">
        <v>0.85</v>
      </c>
      <c r="V27" s="201">
        <v>0.21</v>
      </c>
      <c r="W27" s="201">
        <v>0.47</v>
      </c>
      <c r="X27" s="201">
        <v>1.49</v>
      </c>
      <c r="Y27" s="201">
        <v>0</v>
      </c>
      <c r="Z27" s="201">
        <v>2.56</v>
      </c>
      <c r="AA27" s="201">
        <v>0.91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14.52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13.24</v>
      </c>
      <c r="E28" s="201">
        <v>0</v>
      </c>
      <c r="F28" s="201">
        <v>0</v>
      </c>
      <c r="G28" s="201">
        <v>21.32</v>
      </c>
      <c r="H28" s="201">
        <v>0</v>
      </c>
      <c r="I28" s="201">
        <v>0</v>
      </c>
      <c r="J28" s="201">
        <v>26.9</v>
      </c>
      <c r="K28" s="201">
        <v>4.3600000000000003</v>
      </c>
      <c r="L28" s="201">
        <v>372.53</v>
      </c>
      <c r="M28" s="201">
        <v>0.83</v>
      </c>
      <c r="N28" s="201">
        <v>1.01</v>
      </c>
      <c r="O28" s="201">
        <v>0</v>
      </c>
      <c r="P28" s="201">
        <v>1.41</v>
      </c>
      <c r="Q28" s="201">
        <v>0.11</v>
      </c>
      <c r="R28" s="201">
        <v>0.43</v>
      </c>
      <c r="S28" s="201">
        <v>0.27</v>
      </c>
      <c r="T28" s="201">
        <v>0</v>
      </c>
      <c r="U28" s="201">
        <v>0.85</v>
      </c>
      <c r="V28" s="201">
        <v>0.21</v>
      </c>
      <c r="W28" s="201">
        <v>0.47</v>
      </c>
      <c r="X28" s="201">
        <v>1.49</v>
      </c>
      <c r="Y28" s="201">
        <v>0</v>
      </c>
      <c r="Z28" s="201">
        <v>2.56</v>
      </c>
      <c r="AA28" s="201">
        <v>0.91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14.52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13.24</v>
      </c>
      <c r="E29" s="201">
        <v>0</v>
      </c>
      <c r="F29" s="201">
        <v>0</v>
      </c>
      <c r="G29" s="201">
        <v>21.32</v>
      </c>
      <c r="H29" s="201">
        <v>0</v>
      </c>
      <c r="I29" s="201">
        <v>0</v>
      </c>
      <c r="J29" s="201">
        <v>26.9</v>
      </c>
      <c r="K29" s="201">
        <v>4.3600000000000003</v>
      </c>
      <c r="L29" s="201">
        <v>372.53</v>
      </c>
      <c r="M29" s="201">
        <v>0.83</v>
      </c>
      <c r="N29" s="201">
        <v>1.01</v>
      </c>
      <c r="O29" s="201">
        <v>0</v>
      </c>
      <c r="P29" s="201">
        <v>1.41</v>
      </c>
      <c r="Q29" s="201">
        <v>0.11</v>
      </c>
      <c r="R29" s="201">
        <v>0.43</v>
      </c>
      <c r="S29" s="201">
        <v>0.27</v>
      </c>
      <c r="T29" s="201">
        <v>0</v>
      </c>
      <c r="U29" s="201">
        <v>0.85</v>
      </c>
      <c r="V29" s="201">
        <v>0.21</v>
      </c>
      <c r="W29" s="201">
        <v>0.47</v>
      </c>
      <c r="X29" s="201">
        <v>1.49</v>
      </c>
      <c r="Y29" s="201">
        <v>0</v>
      </c>
      <c r="Z29" s="201">
        <v>2.56</v>
      </c>
      <c r="AA29" s="201">
        <v>0.91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14.52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13.24</v>
      </c>
      <c r="E30" s="201">
        <v>0</v>
      </c>
      <c r="F30" s="201">
        <v>0</v>
      </c>
      <c r="G30" s="201">
        <v>21.32</v>
      </c>
      <c r="H30" s="201">
        <v>0</v>
      </c>
      <c r="I30" s="201">
        <v>0</v>
      </c>
      <c r="J30" s="201">
        <v>26.9</v>
      </c>
      <c r="K30" s="201">
        <v>4.3600000000000003</v>
      </c>
      <c r="L30" s="201">
        <v>372.53</v>
      </c>
      <c r="M30" s="201">
        <v>0.83</v>
      </c>
      <c r="N30" s="201">
        <v>1.01</v>
      </c>
      <c r="O30" s="201">
        <v>0</v>
      </c>
      <c r="P30" s="201">
        <v>1.41</v>
      </c>
      <c r="Q30" s="201">
        <v>0.11</v>
      </c>
      <c r="R30" s="201">
        <v>0.43</v>
      </c>
      <c r="S30" s="201">
        <v>0.27</v>
      </c>
      <c r="T30" s="201">
        <v>0</v>
      </c>
      <c r="U30" s="201">
        <v>0.85</v>
      </c>
      <c r="V30" s="201">
        <v>0.21</v>
      </c>
      <c r="W30" s="201">
        <v>0.47</v>
      </c>
      <c r="X30" s="201">
        <v>1.49</v>
      </c>
      <c r="Y30" s="201">
        <v>0</v>
      </c>
      <c r="Z30" s="201">
        <v>2.56</v>
      </c>
      <c r="AA30" s="201">
        <v>0.91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14.52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13.24</v>
      </c>
      <c r="E31" s="201">
        <v>0</v>
      </c>
      <c r="F31" s="201">
        <v>0</v>
      </c>
      <c r="G31" s="201">
        <v>21.32</v>
      </c>
      <c r="H31" s="201">
        <v>0</v>
      </c>
      <c r="I31" s="201">
        <v>0</v>
      </c>
      <c r="J31" s="201">
        <v>26.9</v>
      </c>
      <c r="K31" s="201">
        <v>4.3600000000000003</v>
      </c>
      <c r="L31" s="201">
        <v>372.53</v>
      </c>
      <c r="M31" s="201">
        <v>0.83</v>
      </c>
      <c r="N31" s="201">
        <v>1.01</v>
      </c>
      <c r="O31" s="201">
        <v>0</v>
      </c>
      <c r="P31" s="201">
        <v>1.41</v>
      </c>
      <c r="Q31" s="201">
        <v>0.11</v>
      </c>
      <c r="R31" s="201">
        <v>0.43</v>
      </c>
      <c r="S31" s="201">
        <v>0.27</v>
      </c>
      <c r="T31" s="201">
        <v>0</v>
      </c>
      <c r="U31" s="201">
        <v>0.85</v>
      </c>
      <c r="V31" s="201">
        <v>0.21</v>
      </c>
      <c r="W31" s="201">
        <v>0.47</v>
      </c>
      <c r="X31" s="201">
        <v>1.49</v>
      </c>
      <c r="Y31" s="201">
        <v>0</v>
      </c>
      <c r="Z31" s="201">
        <v>2.56</v>
      </c>
      <c r="AA31" s="201">
        <v>0.91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14.52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13.24</v>
      </c>
      <c r="E32" s="201">
        <v>0</v>
      </c>
      <c r="F32" s="201">
        <v>0</v>
      </c>
      <c r="G32" s="201">
        <v>21.32</v>
      </c>
      <c r="H32" s="201">
        <v>0</v>
      </c>
      <c r="I32" s="201">
        <v>0</v>
      </c>
      <c r="J32" s="201">
        <v>26.9</v>
      </c>
      <c r="K32" s="201">
        <v>4.3600000000000003</v>
      </c>
      <c r="L32" s="201">
        <v>372.53</v>
      </c>
      <c r="M32" s="201">
        <v>0.83</v>
      </c>
      <c r="N32" s="201">
        <v>1.01</v>
      </c>
      <c r="O32" s="201">
        <v>0</v>
      </c>
      <c r="P32" s="201">
        <v>1.41</v>
      </c>
      <c r="Q32" s="201">
        <v>0.11</v>
      </c>
      <c r="R32" s="201">
        <v>0.43</v>
      </c>
      <c r="S32" s="201">
        <v>0.27</v>
      </c>
      <c r="T32" s="201">
        <v>0</v>
      </c>
      <c r="U32" s="201">
        <v>0.85</v>
      </c>
      <c r="V32" s="201">
        <v>0.21</v>
      </c>
      <c r="W32" s="201">
        <v>0.47</v>
      </c>
      <c r="X32" s="201">
        <v>1.49</v>
      </c>
      <c r="Y32" s="201">
        <v>0</v>
      </c>
      <c r="Z32" s="201">
        <v>2.56</v>
      </c>
      <c r="AA32" s="201">
        <v>0.91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14.52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13.24</v>
      </c>
      <c r="E33" s="201">
        <v>0</v>
      </c>
      <c r="F33" s="201">
        <v>0</v>
      </c>
      <c r="G33" s="201">
        <v>21.32</v>
      </c>
      <c r="H33" s="201">
        <v>0</v>
      </c>
      <c r="I33" s="201">
        <v>0</v>
      </c>
      <c r="J33" s="201">
        <v>26.9</v>
      </c>
      <c r="K33" s="201">
        <v>4.3600000000000003</v>
      </c>
      <c r="L33" s="201">
        <v>372.53</v>
      </c>
      <c r="M33" s="201">
        <v>0.83</v>
      </c>
      <c r="N33" s="201">
        <v>1.01</v>
      </c>
      <c r="O33" s="201">
        <v>0</v>
      </c>
      <c r="P33" s="201">
        <v>1.41</v>
      </c>
      <c r="Q33" s="201">
        <v>0.11</v>
      </c>
      <c r="R33" s="201">
        <v>0.43</v>
      </c>
      <c r="S33" s="201">
        <v>0.27</v>
      </c>
      <c r="T33" s="201">
        <v>0</v>
      </c>
      <c r="U33" s="201">
        <v>0.85</v>
      </c>
      <c r="V33" s="201">
        <v>0.21</v>
      </c>
      <c r="W33" s="201">
        <v>0.47</v>
      </c>
      <c r="X33" s="201">
        <v>1.49</v>
      </c>
      <c r="Y33" s="201">
        <v>0</v>
      </c>
      <c r="Z33" s="201">
        <v>2.56</v>
      </c>
      <c r="AA33" s="201">
        <v>0.91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14.52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13.24</v>
      </c>
      <c r="E34" s="201">
        <v>0</v>
      </c>
      <c r="F34" s="201">
        <v>0</v>
      </c>
      <c r="G34" s="201">
        <v>21.32</v>
      </c>
      <c r="H34" s="201">
        <v>0</v>
      </c>
      <c r="I34" s="201">
        <v>0</v>
      </c>
      <c r="J34" s="201">
        <v>26.9</v>
      </c>
      <c r="K34" s="201">
        <v>4.3600000000000003</v>
      </c>
      <c r="L34" s="201">
        <v>372.53</v>
      </c>
      <c r="M34" s="201">
        <v>0.83</v>
      </c>
      <c r="N34" s="201">
        <v>1.01</v>
      </c>
      <c r="O34" s="201">
        <v>0</v>
      </c>
      <c r="P34" s="201">
        <v>1.41</v>
      </c>
      <c r="Q34" s="201">
        <v>0.11</v>
      </c>
      <c r="R34" s="201">
        <v>0.43</v>
      </c>
      <c r="S34" s="201">
        <v>0.27</v>
      </c>
      <c r="T34" s="201">
        <v>0</v>
      </c>
      <c r="U34" s="201">
        <v>0.85</v>
      </c>
      <c r="V34" s="201">
        <v>0.21</v>
      </c>
      <c r="W34" s="201">
        <v>0.47</v>
      </c>
      <c r="X34" s="201">
        <v>1.49</v>
      </c>
      <c r="Y34" s="201">
        <v>0</v>
      </c>
      <c r="Z34" s="201">
        <v>2.56</v>
      </c>
      <c r="AA34" s="201">
        <v>0.91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14.52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21.32</v>
      </c>
      <c r="H35" s="201">
        <v>0</v>
      </c>
      <c r="I35" s="201">
        <v>0</v>
      </c>
      <c r="J35" s="201">
        <v>26.9</v>
      </c>
      <c r="K35" s="201">
        <v>4.3600000000000003</v>
      </c>
      <c r="L35" s="201">
        <v>372.53</v>
      </c>
      <c r="M35" s="201">
        <v>0.83</v>
      </c>
      <c r="N35" s="201">
        <v>1.01</v>
      </c>
      <c r="O35" s="201">
        <v>0</v>
      </c>
      <c r="P35" s="201">
        <v>1.41</v>
      </c>
      <c r="Q35" s="201">
        <v>0.11</v>
      </c>
      <c r="R35" s="201">
        <v>0.43</v>
      </c>
      <c r="S35" s="201">
        <v>0.27</v>
      </c>
      <c r="T35" s="201">
        <v>0</v>
      </c>
      <c r="U35" s="201">
        <v>0.85</v>
      </c>
      <c r="V35" s="201">
        <v>0.21</v>
      </c>
      <c r="W35" s="201">
        <v>0.47</v>
      </c>
      <c r="X35" s="201">
        <v>1.49</v>
      </c>
      <c r="Y35" s="201">
        <v>0</v>
      </c>
      <c r="Z35" s="201">
        <v>2.56</v>
      </c>
      <c r="AA35" s="201">
        <v>0.91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14.52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21.32</v>
      </c>
      <c r="H36" s="201">
        <v>0</v>
      </c>
      <c r="I36" s="201">
        <v>0</v>
      </c>
      <c r="J36" s="201">
        <v>26.9</v>
      </c>
      <c r="K36" s="201">
        <v>4.3600000000000003</v>
      </c>
      <c r="L36" s="201">
        <v>372.53</v>
      </c>
      <c r="M36" s="201">
        <v>0.83</v>
      </c>
      <c r="N36" s="201">
        <v>1.01</v>
      </c>
      <c r="O36" s="201">
        <v>0</v>
      </c>
      <c r="P36" s="201">
        <v>1.41</v>
      </c>
      <c r="Q36" s="201">
        <v>0.11</v>
      </c>
      <c r="R36" s="201">
        <v>0.43</v>
      </c>
      <c r="S36" s="201">
        <v>0.27</v>
      </c>
      <c r="T36" s="201">
        <v>0</v>
      </c>
      <c r="U36" s="201">
        <v>0.85</v>
      </c>
      <c r="V36" s="201">
        <v>0.21</v>
      </c>
      <c r="W36" s="201">
        <v>0.47</v>
      </c>
      <c r="X36" s="201">
        <v>1.49</v>
      </c>
      <c r="Y36" s="201">
        <v>0</v>
      </c>
      <c r="Z36" s="201">
        <v>2.56</v>
      </c>
      <c r="AA36" s="201">
        <v>0.91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14.52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21.32</v>
      </c>
      <c r="H37" s="201">
        <v>0</v>
      </c>
      <c r="I37" s="201">
        <v>0</v>
      </c>
      <c r="J37" s="201">
        <v>26.9</v>
      </c>
      <c r="K37" s="201">
        <v>4.3600000000000003</v>
      </c>
      <c r="L37" s="201">
        <v>372.53</v>
      </c>
      <c r="M37" s="201">
        <v>0.83</v>
      </c>
      <c r="N37" s="201">
        <v>1.01</v>
      </c>
      <c r="O37" s="201">
        <v>0</v>
      </c>
      <c r="P37" s="201">
        <v>1.41</v>
      </c>
      <c r="Q37" s="201">
        <v>0.11</v>
      </c>
      <c r="R37" s="201">
        <v>0.43</v>
      </c>
      <c r="S37" s="201">
        <v>0.27</v>
      </c>
      <c r="T37" s="201">
        <v>0</v>
      </c>
      <c r="U37" s="201">
        <v>0.85</v>
      </c>
      <c r="V37" s="201">
        <v>0.21</v>
      </c>
      <c r="W37" s="201">
        <v>0.47</v>
      </c>
      <c r="X37" s="201">
        <v>1.49</v>
      </c>
      <c r="Y37" s="201">
        <v>0</v>
      </c>
      <c r="Z37" s="201">
        <v>2.56</v>
      </c>
      <c r="AA37" s="201">
        <v>0.91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14.52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21.32</v>
      </c>
      <c r="H38" s="201">
        <v>0</v>
      </c>
      <c r="I38" s="201">
        <v>0</v>
      </c>
      <c r="J38" s="201">
        <v>26.9</v>
      </c>
      <c r="K38" s="201">
        <v>4.3600000000000003</v>
      </c>
      <c r="L38" s="201">
        <v>372.53</v>
      </c>
      <c r="M38" s="201">
        <v>0.83</v>
      </c>
      <c r="N38" s="201">
        <v>1.01</v>
      </c>
      <c r="O38" s="201">
        <v>0</v>
      </c>
      <c r="P38" s="201">
        <v>1.41</v>
      </c>
      <c r="Q38" s="201">
        <v>0.11</v>
      </c>
      <c r="R38" s="201">
        <v>0.43</v>
      </c>
      <c r="S38" s="201">
        <v>0.27</v>
      </c>
      <c r="T38" s="201">
        <v>0</v>
      </c>
      <c r="U38" s="201">
        <v>0.85</v>
      </c>
      <c r="V38" s="201">
        <v>0.21</v>
      </c>
      <c r="W38" s="201">
        <v>0.47</v>
      </c>
      <c r="X38" s="201">
        <v>1.49</v>
      </c>
      <c r="Y38" s="201">
        <v>0</v>
      </c>
      <c r="Z38" s="201">
        <v>2.56</v>
      </c>
      <c r="AA38" s="201">
        <v>0.91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14.52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13.11</v>
      </c>
      <c r="E39" s="201">
        <v>0</v>
      </c>
      <c r="F39" s="201">
        <v>0</v>
      </c>
      <c r="G39" s="201">
        <v>21.32</v>
      </c>
      <c r="H39" s="201">
        <v>0</v>
      </c>
      <c r="I39" s="201">
        <v>0</v>
      </c>
      <c r="J39" s="201">
        <v>26.9</v>
      </c>
      <c r="K39" s="201">
        <v>4.3600000000000003</v>
      </c>
      <c r="L39" s="201">
        <v>372.53</v>
      </c>
      <c r="M39" s="201">
        <v>0.83</v>
      </c>
      <c r="N39" s="201">
        <v>1.01</v>
      </c>
      <c r="O39" s="201">
        <v>0</v>
      </c>
      <c r="P39" s="201">
        <v>1.41</v>
      </c>
      <c r="Q39" s="201">
        <v>0.11</v>
      </c>
      <c r="R39" s="201">
        <v>0.43</v>
      </c>
      <c r="S39" s="201">
        <v>0.27</v>
      </c>
      <c r="T39" s="201">
        <v>0</v>
      </c>
      <c r="U39" s="201">
        <v>0.85</v>
      </c>
      <c r="V39" s="201">
        <v>0.21</v>
      </c>
      <c r="W39" s="201">
        <v>0.47</v>
      </c>
      <c r="X39" s="201">
        <v>1.49</v>
      </c>
      <c r="Y39" s="201">
        <v>0</v>
      </c>
      <c r="Z39" s="201">
        <v>2.56</v>
      </c>
      <c r="AA39" s="201">
        <v>0.91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14.52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13.11</v>
      </c>
      <c r="E40" s="201">
        <v>0</v>
      </c>
      <c r="F40" s="201">
        <v>0</v>
      </c>
      <c r="G40" s="201">
        <v>21.32</v>
      </c>
      <c r="H40" s="201">
        <v>0</v>
      </c>
      <c r="I40" s="201">
        <v>0</v>
      </c>
      <c r="J40" s="201">
        <v>26.9</v>
      </c>
      <c r="K40" s="201">
        <v>4.3600000000000003</v>
      </c>
      <c r="L40" s="201">
        <v>372.53</v>
      </c>
      <c r="M40" s="201">
        <v>0.83</v>
      </c>
      <c r="N40" s="201">
        <v>1.01</v>
      </c>
      <c r="O40" s="201">
        <v>0</v>
      </c>
      <c r="P40" s="201">
        <v>1.41</v>
      </c>
      <c r="Q40" s="201">
        <v>0.11</v>
      </c>
      <c r="R40" s="201">
        <v>0.43</v>
      </c>
      <c r="S40" s="201">
        <v>0.27</v>
      </c>
      <c r="T40" s="201">
        <v>0</v>
      </c>
      <c r="U40" s="201">
        <v>0.85</v>
      </c>
      <c r="V40" s="201">
        <v>0.21</v>
      </c>
      <c r="W40" s="201">
        <v>0.47</v>
      </c>
      <c r="X40" s="201">
        <v>1.49</v>
      </c>
      <c r="Y40" s="201">
        <v>0</v>
      </c>
      <c r="Z40" s="201">
        <v>2.56</v>
      </c>
      <c r="AA40" s="201">
        <v>0.91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14.52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13.11</v>
      </c>
      <c r="E41" s="201">
        <v>0</v>
      </c>
      <c r="F41" s="201">
        <v>0</v>
      </c>
      <c r="G41" s="201">
        <v>21.32</v>
      </c>
      <c r="H41" s="201">
        <v>0</v>
      </c>
      <c r="I41" s="201">
        <v>0</v>
      </c>
      <c r="J41" s="201">
        <v>26.9</v>
      </c>
      <c r="K41" s="201">
        <v>4.3600000000000003</v>
      </c>
      <c r="L41" s="201">
        <v>372.53</v>
      </c>
      <c r="M41" s="201">
        <v>0.83</v>
      </c>
      <c r="N41" s="201">
        <v>1.01</v>
      </c>
      <c r="O41" s="201">
        <v>0</v>
      </c>
      <c r="P41" s="201">
        <v>1.41</v>
      </c>
      <c r="Q41" s="201">
        <v>0.11</v>
      </c>
      <c r="R41" s="201">
        <v>0.43</v>
      </c>
      <c r="S41" s="201">
        <v>0.27</v>
      </c>
      <c r="T41" s="201">
        <v>0</v>
      </c>
      <c r="U41" s="201">
        <v>0.85</v>
      </c>
      <c r="V41" s="201">
        <v>0.21</v>
      </c>
      <c r="W41" s="201">
        <v>0.47</v>
      </c>
      <c r="X41" s="201">
        <v>1.49</v>
      </c>
      <c r="Y41" s="201">
        <v>0</v>
      </c>
      <c r="Z41" s="201">
        <v>2.56</v>
      </c>
      <c r="AA41" s="201">
        <v>0.91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14.52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13.11</v>
      </c>
      <c r="E42" s="201">
        <v>0</v>
      </c>
      <c r="F42" s="201">
        <v>0</v>
      </c>
      <c r="G42" s="201">
        <v>21.32</v>
      </c>
      <c r="H42" s="201">
        <v>0</v>
      </c>
      <c r="I42" s="201">
        <v>0</v>
      </c>
      <c r="J42" s="201">
        <v>26.9</v>
      </c>
      <c r="K42" s="201">
        <v>4.3600000000000003</v>
      </c>
      <c r="L42" s="201">
        <v>336.75</v>
      </c>
      <c r="M42" s="201">
        <v>0.83</v>
      </c>
      <c r="N42" s="201">
        <v>1.01</v>
      </c>
      <c r="O42" s="201">
        <v>0</v>
      </c>
      <c r="P42" s="201">
        <v>1.41</v>
      </c>
      <c r="Q42" s="201">
        <v>0.11</v>
      </c>
      <c r="R42" s="201">
        <v>0.43</v>
      </c>
      <c r="S42" s="201">
        <v>0.27</v>
      </c>
      <c r="T42" s="201">
        <v>0</v>
      </c>
      <c r="U42" s="201">
        <v>0.85</v>
      </c>
      <c r="V42" s="201">
        <v>0.21</v>
      </c>
      <c r="W42" s="201">
        <v>0.47</v>
      </c>
      <c r="X42" s="201">
        <v>1.49</v>
      </c>
      <c r="Y42" s="201">
        <v>0</v>
      </c>
      <c r="Z42" s="201">
        <v>2.56</v>
      </c>
      <c r="AA42" s="201">
        <v>0.91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14.52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13.11</v>
      </c>
      <c r="E43" s="201">
        <v>0</v>
      </c>
      <c r="F43" s="201">
        <v>0</v>
      </c>
      <c r="G43" s="201">
        <v>21.32</v>
      </c>
      <c r="H43" s="201">
        <v>0</v>
      </c>
      <c r="I43" s="201">
        <v>0</v>
      </c>
      <c r="J43" s="201">
        <v>26.73</v>
      </c>
      <c r="K43" s="201">
        <v>4.3600000000000003</v>
      </c>
      <c r="L43" s="201">
        <v>336.75</v>
      </c>
      <c r="M43" s="201">
        <v>0.83</v>
      </c>
      <c r="N43" s="201">
        <v>1.01</v>
      </c>
      <c r="O43" s="201">
        <v>0</v>
      </c>
      <c r="P43" s="201">
        <v>1.41</v>
      </c>
      <c r="Q43" s="201">
        <v>0.11</v>
      </c>
      <c r="R43" s="201">
        <v>0.43</v>
      </c>
      <c r="S43" s="201">
        <v>0.27</v>
      </c>
      <c r="T43" s="201">
        <v>0</v>
      </c>
      <c r="U43" s="201">
        <v>0.85</v>
      </c>
      <c r="V43" s="201">
        <v>0.21</v>
      </c>
      <c r="W43" s="201">
        <v>0.47</v>
      </c>
      <c r="X43" s="201">
        <v>1.49</v>
      </c>
      <c r="Y43" s="201">
        <v>0</v>
      </c>
      <c r="Z43" s="201">
        <v>2.56</v>
      </c>
      <c r="AA43" s="201">
        <v>0.91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14.52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13.11</v>
      </c>
      <c r="E44" s="201">
        <v>0</v>
      </c>
      <c r="F44" s="201">
        <v>0</v>
      </c>
      <c r="G44" s="201">
        <v>21.32</v>
      </c>
      <c r="H44" s="201">
        <v>0</v>
      </c>
      <c r="I44" s="201">
        <v>0</v>
      </c>
      <c r="J44" s="201">
        <v>26.73</v>
      </c>
      <c r="K44" s="201">
        <v>4.3600000000000003</v>
      </c>
      <c r="L44" s="201">
        <v>336.75</v>
      </c>
      <c r="M44" s="201">
        <v>0.83</v>
      </c>
      <c r="N44" s="201">
        <v>1.01</v>
      </c>
      <c r="O44" s="201">
        <v>0</v>
      </c>
      <c r="P44" s="201">
        <v>1.41</v>
      </c>
      <c r="Q44" s="201">
        <v>0.11</v>
      </c>
      <c r="R44" s="201">
        <v>0.43</v>
      </c>
      <c r="S44" s="201">
        <v>0.27</v>
      </c>
      <c r="T44" s="201">
        <v>0</v>
      </c>
      <c r="U44" s="201">
        <v>0.85</v>
      </c>
      <c r="V44" s="201">
        <v>0.21</v>
      </c>
      <c r="W44" s="201">
        <v>0.47</v>
      </c>
      <c r="X44" s="201">
        <v>1.49</v>
      </c>
      <c r="Y44" s="201">
        <v>0</v>
      </c>
      <c r="Z44" s="201">
        <v>2.56</v>
      </c>
      <c r="AA44" s="201">
        <v>0.91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14.52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13.11</v>
      </c>
      <c r="E45" s="201">
        <v>0</v>
      </c>
      <c r="F45" s="201">
        <v>0</v>
      </c>
      <c r="G45" s="201">
        <v>21.32</v>
      </c>
      <c r="H45" s="201">
        <v>0</v>
      </c>
      <c r="I45" s="201">
        <v>0</v>
      </c>
      <c r="J45" s="201">
        <v>26.73</v>
      </c>
      <c r="K45" s="201">
        <v>4.3600000000000003</v>
      </c>
      <c r="L45" s="201">
        <v>336.75</v>
      </c>
      <c r="M45" s="201">
        <v>0.83</v>
      </c>
      <c r="N45" s="201">
        <v>1.01</v>
      </c>
      <c r="O45" s="201">
        <v>0</v>
      </c>
      <c r="P45" s="201">
        <v>1.41</v>
      </c>
      <c r="Q45" s="201">
        <v>0.11</v>
      </c>
      <c r="R45" s="201">
        <v>0.43</v>
      </c>
      <c r="S45" s="201">
        <v>0.27</v>
      </c>
      <c r="T45" s="201">
        <v>0</v>
      </c>
      <c r="U45" s="201">
        <v>0.85</v>
      </c>
      <c r="V45" s="201">
        <v>0.21</v>
      </c>
      <c r="W45" s="201">
        <v>0.47</v>
      </c>
      <c r="X45" s="201">
        <v>1.49</v>
      </c>
      <c r="Y45" s="201">
        <v>0</v>
      </c>
      <c r="Z45" s="201">
        <v>2.56</v>
      </c>
      <c r="AA45" s="201">
        <v>0.91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14.52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13.11</v>
      </c>
      <c r="E46" s="201">
        <v>0</v>
      </c>
      <c r="F46" s="201">
        <v>0</v>
      </c>
      <c r="G46" s="201">
        <v>21.32</v>
      </c>
      <c r="H46" s="201">
        <v>0</v>
      </c>
      <c r="I46" s="201">
        <v>0</v>
      </c>
      <c r="J46" s="201">
        <v>26.73</v>
      </c>
      <c r="K46" s="201">
        <v>4.3600000000000003</v>
      </c>
      <c r="L46" s="201">
        <v>336.75</v>
      </c>
      <c r="M46" s="201">
        <v>0.83</v>
      </c>
      <c r="N46" s="201">
        <v>1.01</v>
      </c>
      <c r="O46" s="201">
        <v>0</v>
      </c>
      <c r="P46" s="201">
        <v>1.41</v>
      </c>
      <c r="Q46" s="201">
        <v>0.11</v>
      </c>
      <c r="R46" s="201">
        <v>0.43</v>
      </c>
      <c r="S46" s="201">
        <v>0.27</v>
      </c>
      <c r="T46" s="201">
        <v>0</v>
      </c>
      <c r="U46" s="201">
        <v>0.85</v>
      </c>
      <c r="V46" s="201">
        <v>0.21</v>
      </c>
      <c r="W46" s="201">
        <v>0.47</v>
      </c>
      <c r="X46" s="201">
        <v>1.49</v>
      </c>
      <c r="Y46" s="201">
        <v>0</v>
      </c>
      <c r="Z46" s="201">
        <v>2.56</v>
      </c>
      <c r="AA46" s="201">
        <v>0.91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14.52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13.11</v>
      </c>
      <c r="E47" s="201">
        <v>0</v>
      </c>
      <c r="F47" s="201">
        <v>0</v>
      </c>
      <c r="G47" s="201">
        <v>21.32</v>
      </c>
      <c r="H47" s="201">
        <v>0</v>
      </c>
      <c r="I47" s="201">
        <v>0</v>
      </c>
      <c r="J47" s="201">
        <v>26.73</v>
      </c>
      <c r="K47" s="201">
        <v>4.3600000000000003</v>
      </c>
      <c r="L47" s="201">
        <v>336.75</v>
      </c>
      <c r="M47" s="201">
        <v>0.83</v>
      </c>
      <c r="N47" s="201">
        <v>1.01</v>
      </c>
      <c r="O47" s="201">
        <v>0</v>
      </c>
      <c r="P47" s="201">
        <v>1.41</v>
      </c>
      <c r="Q47" s="201">
        <v>0.11</v>
      </c>
      <c r="R47" s="201">
        <v>0.43</v>
      </c>
      <c r="S47" s="201">
        <v>0.27</v>
      </c>
      <c r="T47" s="201">
        <v>0</v>
      </c>
      <c r="U47" s="201">
        <v>0.85</v>
      </c>
      <c r="V47" s="201">
        <v>0.21</v>
      </c>
      <c r="W47" s="201">
        <v>0.47</v>
      </c>
      <c r="X47" s="201">
        <v>1.49</v>
      </c>
      <c r="Y47" s="201">
        <v>0</v>
      </c>
      <c r="Z47" s="201">
        <v>2.56</v>
      </c>
      <c r="AA47" s="201">
        <v>0.91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14.52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13.11</v>
      </c>
      <c r="E48" s="201">
        <v>0</v>
      </c>
      <c r="F48" s="201">
        <v>0</v>
      </c>
      <c r="G48" s="201">
        <v>21.32</v>
      </c>
      <c r="H48" s="201">
        <v>0</v>
      </c>
      <c r="I48" s="201">
        <v>0</v>
      </c>
      <c r="J48" s="201">
        <v>26.73</v>
      </c>
      <c r="K48" s="201">
        <v>4.3600000000000003</v>
      </c>
      <c r="L48" s="201">
        <v>336.75</v>
      </c>
      <c r="M48" s="201">
        <v>0.83</v>
      </c>
      <c r="N48" s="201">
        <v>1.01</v>
      </c>
      <c r="O48" s="201">
        <v>0</v>
      </c>
      <c r="P48" s="201">
        <v>1.41</v>
      </c>
      <c r="Q48" s="201">
        <v>0.11</v>
      </c>
      <c r="R48" s="201">
        <v>0.43</v>
      </c>
      <c r="S48" s="201">
        <v>0.27</v>
      </c>
      <c r="T48" s="201">
        <v>0</v>
      </c>
      <c r="U48" s="201">
        <v>0.85</v>
      </c>
      <c r="V48" s="201">
        <v>0.21</v>
      </c>
      <c r="W48" s="201">
        <v>0.47</v>
      </c>
      <c r="X48" s="201">
        <v>1.49</v>
      </c>
      <c r="Y48" s="201">
        <v>0</v>
      </c>
      <c r="Z48" s="201">
        <v>2.56</v>
      </c>
      <c r="AA48" s="201">
        <v>0.91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14.52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13.11</v>
      </c>
      <c r="E49" s="201">
        <v>0</v>
      </c>
      <c r="F49" s="201">
        <v>0</v>
      </c>
      <c r="G49" s="201">
        <v>21.32</v>
      </c>
      <c r="H49" s="201">
        <v>0</v>
      </c>
      <c r="I49" s="201">
        <v>0</v>
      </c>
      <c r="J49" s="201">
        <v>26.73</v>
      </c>
      <c r="K49" s="201">
        <v>4.3600000000000003</v>
      </c>
      <c r="L49" s="201">
        <v>336.75</v>
      </c>
      <c r="M49" s="201">
        <v>0.83</v>
      </c>
      <c r="N49" s="201">
        <v>1.01</v>
      </c>
      <c r="O49" s="201">
        <v>0</v>
      </c>
      <c r="P49" s="201">
        <v>1.41</v>
      </c>
      <c r="Q49" s="201">
        <v>0.11</v>
      </c>
      <c r="R49" s="201">
        <v>0.43</v>
      </c>
      <c r="S49" s="201">
        <v>0.27</v>
      </c>
      <c r="T49" s="201">
        <v>0</v>
      </c>
      <c r="U49" s="201">
        <v>0.85</v>
      </c>
      <c r="V49" s="201">
        <v>0.21</v>
      </c>
      <c r="W49" s="201">
        <v>0.47</v>
      </c>
      <c r="X49" s="201">
        <v>1.49</v>
      </c>
      <c r="Y49" s="201">
        <v>0</v>
      </c>
      <c r="Z49" s="201">
        <v>2.56</v>
      </c>
      <c r="AA49" s="201">
        <v>0.91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14.52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13.11</v>
      </c>
      <c r="E50" s="201">
        <v>0</v>
      </c>
      <c r="F50" s="201">
        <v>0</v>
      </c>
      <c r="G50" s="201">
        <v>21.32</v>
      </c>
      <c r="H50" s="201">
        <v>0</v>
      </c>
      <c r="I50" s="201">
        <v>0</v>
      </c>
      <c r="J50" s="201">
        <v>26.73</v>
      </c>
      <c r="K50" s="201">
        <v>4.3600000000000003</v>
      </c>
      <c r="L50" s="201">
        <v>336.75</v>
      </c>
      <c r="M50" s="201">
        <v>0.83</v>
      </c>
      <c r="N50" s="201">
        <v>1.01</v>
      </c>
      <c r="O50" s="201">
        <v>0</v>
      </c>
      <c r="P50" s="201">
        <v>1.41</v>
      </c>
      <c r="Q50" s="201">
        <v>0.11</v>
      </c>
      <c r="R50" s="201">
        <v>0.43</v>
      </c>
      <c r="S50" s="201">
        <v>0.27</v>
      </c>
      <c r="T50" s="201">
        <v>0</v>
      </c>
      <c r="U50" s="201">
        <v>0.85</v>
      </c>
      <c r="V50" s="201">
        <v>0.21</v>
      </c>
      <c r="W50" s="201">
        <v>0.47</v>
      </c>
      <c r="X50" s="201">
        <v>1.49</v>
      </c>
      <c r="Y50" s="201">
        <v>0</v>
      </c>
      <c r="Z50" s="201">
        <v>2.56</v>
      </c>
      <c r="AA50" s="201">
        <v>0.91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14.52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13.11</v>
      </c>
      <c r="E51" s="201">
        <v>0</v>
      </c>
      <c r="F51" s="201">
        <v>0</v>
      </c>
      <c r="G51" s="201">
        <v>21.32</v>
      </c>
      <c r="H51" s="201">
        <v>0</v>
      </c>
      <c r="I51" s="201">
        <v>0</v>
      </c>
      <c r="J51" s="201">
        <v>26.73</v>
      </c>
      <c r="K51" s="201">
        <v>4.3600000000000003</v>
      </c>
      <c r="L51" s="201">
        <v>336.75</v>
      </c>
      <c r="M51" s="201">
        <v>0.83</v>
      </c>
      <c r="N51" s="201">
        <v>1.01</v>
      </c>
      <c r="O51" s="201">
        <v>0</v>
      </c>
      <c r="P51" s="201">
        <v>1.41</v>
      </c>
      <c r="Q51" s="201">
        <v>0.11</v>
      </c>
      <c r="R51" s="201">
        <v>0.43</v>
      </c>
      <c r="S51" s="201">
        <v>0.27</v>
      </c>
      <c r="T51" s="201">
        <v>0</v>
      </c>
      <c r="U51" s="201">
        <v>0.85</v>
      </c>
      <c r="V51" s="201">
        <v>0.21</v>
      </c>
      <c r="W51" s="201">
        <v>0.47</v>
      </c>
      <c r="X51" s="201">
        <v>1.49</v>
      </c>
      <c r="Y51" s="201">
        <v>0</v>
      </c>
      <c r="Z51" s="201">
        <v>2.56</v>
      </c>
      <c r="AA51" s="201">
        <v>0.91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14.52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13.11</v>
      </c>
      <c r="E52" s="201">
        <v>0</v>
      </c>
      <c r="F52" s="201">
        <v>0</v>
      </c>
      <c r="G52" s="201">
        <v>21.32</v>
      </c>
      <c r="H52" s="201">
        <v>0</v>
      </c>
      <c r="I52" s="201">
        <v>0</v>
      </c>
      <c r="J52" s="201">
        <v>26.73</v>
      </c>
      <c r="K52" s="201">
        <v>4.3600000000000003</v>
      </c>
      <c r="L52" s="201">
        <v>336.75</v>
      </c>
      <c r="M52" s="201">
        <v>0.83</v>
      </c>
      <c r="N52" s="201">
        <v>1.01</v>
      </c>
      <c r="O52" s="201">
        <v>0</v>
      </c>
      <c r="P52" s="201">
        <v>1.41</v>
      </c>
      <c r="Q52" s="201">
        <v>0.11</v>
      </c>
      <c r="R52" s="201">
        <v>0.43</v>
      </c>
      <c r="S52" s="201">
        <v>0.27</v>
      </c>
      <c r="T52" s="201">
        <v>0</v>
      </c>
      <c r="U52" s="201">
        <v>0.85</v>
      </c>
      <c r="V52" s="201">
        <v>0.21</v>
      </c>
      <c r="W52" s="201">
        <v>0.47</v>
      </c>
      <c r="X52" s="201">
        <v>1.49</v>
      </c>
      <c r="Y52" s="201">
        <v>0</v>
      </c>
      <c r="Z52" s="201">
        <v>2.56</v>
      </c>
      <c r="AA52" s="201">
        <v>0.91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14.52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13.11</v>
      </c>
      <c r="E53" s="201">
        <v>0</v>
      </c>
      <c r="F53" s="201">
        <v>0</v>
      </c>
      <c r="G53" s="201">
        <v>21.32</v>
      </c>
      <c r="H53" s="201">
        <v>0</v>
      </c>
      <c r="I53" s="201">
        <v>0</v>
      </c>
      <c r="J53" s="201">
        <v>26.73</v>
      </c>
      <c r="K53" s="201">
        <v>4.3600000000000003</v>
      </c>
      <c r="L53" s="201">
        <v>336.75</v>
      </c>
      <c r="M53" s="201">
        <v>0.83</v>
      </c>
      <c r="N53" s="201">
        <v>1.01</v>
      </c>
      <c r="O53" s="201">
        <v>0</v>
      </c>
      <c r="P53" s="201">
        <v>1.41</v>
      </c>
      <c r="Q53" s="201">
        <v>0.11</v>
      </c>
      <c r="R53" s="201">
        <v>0.43</v>
      </c>
      <c r="S53" s="201">
        <v>0.27</v>
      </c>
      <c r="T53" s="201">
        <v>0</v>
      </c>
      <c r="U53" s="201">
        <v>0.85</v>
      </c>
      <c r="V53" s="201">
        <v>0.21</v>
      </c>
      <c r="W53" s="201">
        <v>0.47</v>
      </c>
      <c r="X53" s="201">
        <v>1.49</v>
      </c>
      <c r="Y53" s="201">
        <v>0</v>
      </c>
      <c r="Z53" s="201">
        <v>2.56</v>
      </c>
      <c r="AA53" s="201">
        <v>0.91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14.52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13.11</v>
      </c>
      <c r="E54" s="201">
        <v>0</v>
      </c>
      <c r="F54" s="201">
        <v>0</v>
      </c>
      <c r="G54" s="201">
        <v>21.32</v>
      </c>
      <c r="H54" s="201">
        <v>0</v>
      </c>
      <c r="I54" s="201">
        <v>0</v>
      </c>
      <c r="J54" s="201">
        <v>26.73</v>
      </c>
      <c r="K54" s="201">
        <v>4.3600000000000003</v>
      </c>
      <c r="L54" s="201">
        <v>336.75</v>
      </c>
      <c r="M54" s="201">
        <v>0.83</v>
      </c>
      <c r="N54" s="201">
        <v>1.01</v>
      </c>
      <c r="O54" s="201">
        <v>0</v>
      </c>
      <c r="P54" s="201">
        <v>1.41</v>
      </c>
      <c r="Q54" s="201">
        <v>0.11</v>
      </c>
      <c r="R54" s="201">
        <v>0.43</v>
      </c>
      <c r="S54" s="201">
        <v>0.27</v>
      </c>
      <c r="T54" s="201">
        <v>0</v>
      </c>
      <c r="U54" s="201">
        <v>0.85</v>
      </c>
      <c r="V54" s="201">
        <v>0.21</v>
      </c>
      <c r="W54" s="201">
        <v>0.47</v>
      </c>
      <c r="X54" s="201">
        <v>1.49</v>
      </c>
      <c r="Y54" s="201">
        <v>0</v>
      </c>
      <c r="Z54" s="201">
        <v>2.56</v>
      </c>
      <c r="AA54" s="201">
        <v>0.91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14.52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13.11</v>
      </c>
      <c r="E55" s="201">
        <v>0</v>
      </c>
      <c r="F55" s="201">
        <v>0</v>
      </c>
      <c r="G55" s="201">
        <v>21.32</v>
      </c>
      <c r="H55" s="201">
        <v>0</v>
      </c>
      <c r="I55" s="201">
        <v>0</v>
      </c>
      <c r="J55" s="201">
        <v>26.73</v>
      </c>
      <c r="K55" s="201">
        <v>4.3600000000000003</v>
      </c>
      <c r="L55" s="201">
        <v>372.53</v>
      </c>
      <c r="M55" s="201">
        <v>0.83</v>
      </c>
      <c r="N55" s="201">
        <v>1.01</v>
      </c>
      <c r="O55" s="201">
        <v>0</v>
      </c>
      <c r="P55" s="201">
        <v>1.41</v>
      </c>
      <c r="Q55" s="201">
        <v>1.56</v>
      </c>
      <c r="R55" s="201">
        <v>6.09</v>
      </c>
      <c r="S55" s="201">
        <v>3.79</v>
      </c>
      <c r="T55" s="201">
        <v>0</v>
      </c>
      <c r="U55" s="201">
        <v>0.85</v>
      </c>
      <c r="V55" s="201">
        <v>1.62</v>
      </c>
      <c r="W55" s="201">
        <v>0.47</v>
      </c>
      <c r="X55" s="201">
        <v>1.49</v>
      </c>
      <c r="Y55" s="201">
        <v>0</v>
      </c>
      <c r="Z55" s="201">
        <v>29.34</v>
      </c>
      <c r="AA55" s="201">
        <v>19.93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14.52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13.11</v>
      </c>
      <c r="E56" s="201">
        <v>0</v>
      </c>
      <c r="F56" s="201">
        <v>0</v>
      </c>
      <c r="G56" s="201">
        <v>21.32</v>
      </c>
      <c r="H56" s="201">
        <v>0</v>
      </c>
      <c r="I56" s="201">
        <v>0</v>
      </c>
      <c r="J56" s="201">
        <v>26.73</v>
      </c>
      <c r="K56" s="201">
        <v>4.3600000000000003</v>
      </c>
      <c r="L56" s="201">
        <v>372.53</v>
      </c>
      <c r="M56" s="201">
        <v>0.83</v>
      </c>
      <c r="N56" s="201">
        <v>1.01</v>
      </c>
      <c r="O56" s="201">
        <v>0</v>
      </c>
      <c r="P56" s="201">
        <v>1.41</v>
      </c>
      <c r="Q56" s="201">
        <v>1.56</v>
      </c>
      <c r="R56" s="201">
        <v>6.09</v>
      </c>
      <c r="S56" s="201">
        <v>3.79</v>
      </c>
      <c r="T56" s="201">
        <v>0</v>
      </c>
      <c r="U56" s="201">
        <v>0.85</v>
      </c>
      <c r="V56" s="201">
        <v>1.62</v>
      </c>
      <c r="W56" s="201">
        <v>0.47</v>
      </c>
      <c r="X56" s="201">
        <v>1.49</v>
      </c>
      <c r="Y56" s="201">
        <v>0</v>
      </c>
      <c r="Z56" s="201">
        <v>48.68</v>
      </c>
      <c r="AA56" s="201">
        <v>19.93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14.52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13.11</v>
      </c>
      <c r="E57" s="201">
        <v>0</v>
      </c>
      <c r="F57" s="201">
        <v>0</v>
      </c>
      <c r="G57" s="201">
        <v>21.32</v>
      </c>
      <c r="H57" s="201">
        <v>0</v>
      </c>
      <c r="I57" s="201">
        <v>0</v>
      </c>
      <c r="J57" s="201">
        <v>26.73</v>
      </c>
      <c r="K57" s="201">
        <v>4.3600000000000003</v>
      </c>
      <c r="L57" s="201">
        <v>372.53</v>
      </c>
      <c r="M57" s="201">
        <v>0.83</v>
      </c>
      <c r="N57" s="201">
        <v>1.01</v>
      </c>
      <c r="O57" s="201">
        <v>0</v>
      </c>
      <c r="P57" s="201">
        <v>1.41</v>
      </c>
      <c r="Q57" s="201">
        <v>1.56</v>
      </c>
      <c r="R57" s="201">
        <v>6.09</v>
      </c>
      <c r="S57" s="201">
        <v>3.79</v>
      </c>
      <c r="T57" s="201">
        <v>0</v>
      </c>
      <c r="U57" s="201">
        <v>0.85</v>
      </c>
      <c r="V57" s="201">
        <v>1.62</v>
      </c>
      <c r="W57" s="201">
        <v>0.47</v>
      </c>
      <c r="X57" s="201">
        <v>1.49</v>
      </c>
      <c r="Y57" s="201">
        <v>0</v>
      </c>
      <c r="Z57" s="201">
        <v>48.68</v>
      </c>
      <c r="AA57" s="201">
        <v>19.93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14.52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13.11</v>
      </c>
      <c r="E58" s="201">
        <v>0</v>
      </c>
      <c r="F58" s="201">
        <v>0</v>
      </c>
      <c r="G58" s="201">
        <v>21.32</v>
      </c>
      <c r="H58" s="201">
        <v>0</v>
      </c>
      <c r="I58" s="201">
        <v>0</v>
      </c>
      <c r="J58" s="201">
        <v>26.73</v>
      </c>
      <c r="K58" s="201">
        <v>4.3600000000000003</v>
      </c>
      <c r="L58" s="201">
        <v>372.53</v>
      </c>
      <c r="M58" s="201">
        <v>0.83</v>
      </c>
      <c r="N58" s="201">
        <v>1.01</v>
      </c>
      <c r="O58" s="201">
        <v>0</v>
      </c>
      <c r="P58" s="201">
        <v>1.41</v>
      </c>
      <c r="Q58" s="201">
        <v>0.11</v>
      </c>
      <c r="R58" s="201">
        <v>0.43</v>
      </c>
      <c r="S58" s="201">
        <v>0.27</v>
      </c>
      <c r="T58" s="201">
        <v>0</v>
      </c>
      <c r="U58" s="201">
        <v>0.85</v>
      </c>
      <c r="V58" s="201">
        <v>0.21</v>
      </c>
      <c r="W58" s="201">
        <v>0.47</v>
      </c>
      <c r="X58" s="201">
        <v>1.49</v>
      </c>
      <c r="Y58" s="201">
        <v>0</v>
      </c>
      <c r="Z58" s="201">
        <v>2.56</v>
      </c>
      <c r="AA58" s="201">
        <v>0.91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14.52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13.11</v>
      </c>
      <c r="E59" s="201">
        <v>0</v>
      </c>
      <c r="F59" s="201">
        <v>0</v>
      </c>
      <c r="G59" s="201">
        <v>21.32</v>
      </c>
      <c r="H59" s="201">
        <v>0</v>
      </c>
      <c r="I59" s="201">
        <v>0</v>
      </c>
      <c r="J59" s="201">
        <v>26.73</v>
      </c>
      <c r="K59" s="201">
        <v>4.3600000000000003</v>
      </c>
      <c r="L59" s="201">
        <v>372.53</v>
      </c>
      <c r="M59" s="201">
        <v>0.83</v>
      </c>
      <c r="N59" s="201">
        <v>1.01</v>
      </c>
      <c r="O59" s="201">
        <v>0</v>
      </c>
      <c r="P59" s="201">
        <v>1.41</v>
      </c>
      <c r="Q59" s="201">
        <v>0.11</v>
      </c>
      <c r="R59" s="201">
        <v>0.43</v>
      </c>
      <c r="S59" s="201">
        <v>0.27</v>
      </c>
      <c r="T59" s="201">
        <v>0</v>
      </c>
      <c r="U59" s="201">
        <v>0.85</v>
      </c>
      <c r="V59" s="201">
        <v>0.21</v>
      </c>
      <c r="W59" s="201">
        <v>0.47</v>
      </c>
      <c r="X59" s="201">
        <v>1.49</v>
      </c>
      <c r="Y59" s="201">
        <v>0</v>
      </c>
      <c r="Z59" s="201">
        <v>2.56</v>
      </c>
      <c r="AA59" s="201">
        <v>0.91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14.52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13.11</v>
      </c>
      <c r="E60" s="201">
        <v>0</v>
      </c>
      <c r="F60" s="201">
        <v>0</v>
      </c>
      <c r="G60" s="201">
        <v>21.32</v>
      </c>
      <c r="H60" s="201">
        <v>0</v>
      </c>
      <c r="I60" s="201">
        <v>0</v>
      </c>
      <c r="J60" s="201">
        <v>26.73</v>
      </c>
      <c r="K60" s="201">
        <v>4.3600000000000003</v>
      </c>
      <c r="L60" s="201">
        <v>365.76</v>
      </c>
      <c r="M60" s="201">
        <v>0.83</v>
      </c>
      <c r="N60" s="201">
        <v>1.01</v>
      </c>
      <c r="O60" s="201">
        <v>0</v>
      </c>
      <c r="P60" s="201">
        <v>1.41</v>
      </c>
      <c r="Q60" s="201">
        <v>0.11</v>
      </c>
      <c r="R60" s="201">
        <v>0.43</v>
      </c>
      <c r="S60" s="201">
        <v>0.27</v>
      </c>
      <c r="T60" s="201">
        <v>0</v>
      </c>
      <c r="U60" s="201">
        <v>0.85</v>
      </c>
      <c r="V60" s="201">
        <v>0.21</v>
      </c>
      <c r="W60" s="201">
        <v>0.47</v>
      </c>
      <c r="X60" s="201">
        <v>1.49</v>
      </c>
      <c r="Y60" s="201">
        <v>0</v>
      </c>
      <c r="Z60" s="201">
        <v>2.56</v>
      </c>
      <c r="AA60" s="201">
        <v>0.91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14.52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13.11</v>
      </c>
      <c r="E61" s="201">
        <v>0</v>
      </c>
      <c r="F61" s="201">
        <v>0</v>
      </c>
      <c r="G61" s="201">
        <v>21.32</v>
      </c>
      <c r="H61" s="201">
        <v>0</v>
      </c>
      <c r="I61" s="201">
        <v>0</v>
      </c>
      <c r="J61" s="201">
        <v>26.73</v>
      </c>
      <c r="K61" s="201">
        <v>4.3600000000000003</v>
      </c>
      <c r="L61" s="201">
        <v>351.25</v>
      </c>
      <c r="M61" s="201">
        <v>0.83</v>
      </c>
      <c r="N61" s="201">
        <v>1.01</v>
      </c>
      <c r="O61" s="201">
        <v>0</v>
      </c>
      <c r="P61" s="201">
        <v>1.41</v>
      </c>
      <c r="Q61" s="201">
        <v>0.11</v>
      </c>
      <c r="R61" s="201">
        <v>0.13</v>
      </c>
      <c r="S61" s="201">
        <v>0.27</v>
      </c>
      <c r="T61" s="201">
        <v>0</v>
      </c>
      <c r="U61" s="201">
        <v>0.85</v>
      </c>
      <c r="V61" s="201">
        <v>0.21</v>
      </c>
      <c r="W61" s="201">
        <v>0.47</v>
      </c>
      <c r="X61" s="201">
        <v>1.49</v>
      </c>
      <c r="Y61" s="201">
        <v>0</v>
      </c>
      <c r="Z61" s="201">
        <v>2.56</v>
      </c>
      <c r="AA61" s="201">
        <v>0.91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14.52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13.11</v>
      </c>
      <c r="E62" s="201">
        <v>0</v>
      </c>
      <c r="F62" s="201">
        <v>0</v>
      </c>
      <c r="G62" s="201">
        <v>21.32</v>
      </c>
      <c r="H62" s="201">
        <v>0</v>
      </c>
      <c r="I62" s="201">
        <v>0</v>
      </c>
      <c r="J62" s="201">
        <v>26.73</v>
      </c>
      <c r="K62" s="201">
        <v>4.3600000000000003</v>
      </c>
      <c r="L62" s="201">
        <v>342.83</v>
      </c>
      <c r="M62" s="201">
        <v>0.83</v>
      </c>
      <c r="N62" s="201">
        <v>1.01</v>
      </c>
      <c r="O62" s="201">
        <v>0</v>
      </c>
      <c r="P62" s="201">
        <v>1.41</v>
      </c>
      <c r="Q62" s="201">
        <v>0.11</v>
      </c>
      <c r="R62" s="201">
        <v>0.43</v>
      </c>
      <c r="S62" s="201">
        <v>0.27</v>
      </c>
      <c r="T62" s="201">
        <v>0</v>
      </c>
      <c r="U62" s="201">
        <v>0.85</v>
      </c>
      <c r="V62" s="201">
        <v>0.21</v>
      </c>
      <c r="W62" s="201">
        <v>0.47</v>
      </c>
      <c r="X62" s="201">
        <v>1.49</v>
      </c>
      <c r="Y62" s="201">
        <v>0</v>
      </c>
      <c r="Z62" s="201">
        <v>2.56</v>
      </c>
      <c r="AA62" s="201">
        <v>0.91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14.52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13.11</v>
      </c>
      <c r="E63" s="201">
        <v>0</v>
      </c>
      <c r="F63" s="201">
        <v>0</v>
      </c>
      <c r="G63" s="201">
        <v>21.32</v>
      </c>
      <c r="H63" s="201">
        <v>0</v>
      </c>
      <c r="I63" s="201">
        <v>0</v>
      </c>
      <c r="J63" s="201">
        <v>26.73</v>
      </c>
      <c r="K63" s="201">
        <v>4.3600000000000003</v>
      </c>
      <c r="L63" s="201">
        <v>288.39999999999998</v>
      </c>
      <c r="M63" s="201">
        <v>0.83</v>
      </c>
      <c r="N63" s="201">
        <v>1.01</v>
      </c>
      <c r="O63" s="201">
        <v>0</v>
      </c>
      <c r="P63" s="201">
        <v>1.41</v>
      </c>
      <c r="Q63" s="201">
        <v>0.11</v>
      </c>
      <c r="R63" s="201">
        <v>0.43</v>
      </c>
      <c r="S63" s="201">
        <v>0.27</v>
      </c>
      <c r="T63" s="201">
        <v>0</v>
      </c>
      <c r="U63" s="201">
        <v>0.85</v>
      </c>
      <c r="V63" s="201">
        <v>0.21</v>
      </c>
      <c r="W63" s="201">
        <v>0.47</v>
      </c>
      <c r="X63" s="201">
        <v>1.49</v>
      </c>
      <c r="Y63" s="201">
        <v>0</v>
      </c>
      <c r="Z63" s="201">
        <v>2.56</v>
      </c>
      <c r="AA63" s="201">
        <v>0.91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14.52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13.11</v>
      </c>
      <c r="E64" s="201">
        <v>0</v>
      </c>
      <c r="F64" s="201">
        <v>0</v>
      </c>
      <c r="G64" s="201">
        <v>21.32</v>
      </c>
      <c r="H64" s="201">
        <v>0</v>
      </c>
      <c r="I64" s="201">
        <v>0</v>
      </c>
      <c r="J64" s="201">
        <v>26.73</v>
      </c>
      <c r="K64" s="201">
        <v>4.3600000000000003</v>
      </c>
      <c r="L64" s="201">
        <v>273.89999999999998</v>
      </c>
      <c r="M64" s="201">
        <v>0.83</v>
      </c>
      <c r="N64" s="201">
        <v>1.01</v>
      </c>
      <c r="O64" s="201">
        <v>0</v>
      </c>
      <c r="P64" s="201">
        <v>1.41</v>
      </c>
      <c r="Q64" s="201">
        <v>0.11</v>
      </c>
      <c r="R64" s="201">
        <v>0.43</v>
      </c>
      <c r="S64" s="201">
        <v>0.27</v>
      </c>
      <c r="T64" s="201">
        <v>0</v>
      </c>
      <c r="U64" s="201">
        <v>0.85</v>
      </c>
      <c r="V64" s="201">
        <v>0.21</v>
      </c>
      <c r="W64" s="201">
        <v>0.47</v>
      </c>
      <c r="X64" s="201">
        <v>1.49</v>
      </c>
      <c r="Y64" s="201">
        <v>0</v>
      </c>
      <c r="Z64" s="201">
        <v>2.56</v>
      </c>
      <c r="AA64" s="201">
        <v>0.91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14.52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13.11</v>
      </c>
      <c r="E65" s="201">
        <v>0</v>
      </c>
      <c r="F65" s="201">
        <v>0</v>
      </c>
      <c r="G65" s="201">
        <v>21.32</v>
      </c>
      <c r="H65" s="201">
        <v>0</v>
      </c>
      <c r="I65" s="201">
        <v>0</v>
      </c>
      <c r="J65" s="201">
        <v>26.73</v>
      </c>
      <c r="K65" s="201">
        <v>4.3600000000000003</v>
      </c>
      <c r="L65" s="201">
        <v>269.06</v>
      </c>
      <c r="M65" s="201">
        <v>0.83</v>
      </c>
      <c r="N65" s="201">
        <v>1.01</v>
      </c>
      <c r="O65" s="201">
        <v>0</v>
      </c>
      <c r="P65" s="201">
        <v>1.41</v>
      </c>
      <c r="Q65" s="201">
        <v>0.11</v>
      </c>
      <c r="R65" s="201">
        <v>0.43</v>
      </c>
      <c r="S65" s="201">
        <v>0.27</v>
      </c>
      <c r="T65" s="201">
        <v>0</v>
      </c>
      <c r="U65" s="201">
        <v>0.85</v>
      </c>
      <c r="V65" s="201">
        <v>0.21</v>
      </c>
      <c r="W65" s="201">
        <v>0.47</v>
      </c>
      <c r="X65" s="201">
        <v>1.49</v>
      </c>
      <c r="Y65" s="201">
        <v>0</v>
      </c>
      <c r="Z65" s="201">
        <v>2.56</v>
      </c>
      <c r="AA65" s="201">
        <v>0.91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12.09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13.11</v>
      </c>
      <c r="E66" s="201">
        <v>0</v>
      </c>
      <c r="F66" s="201">
        <v>0</v>
      </c>
      <c r="G66" s="201">
        <v>21.32</v>
      </c>
      <c r="H66" s="201">
        <v>0</v>
      </c>
      <c r="I66" s="201">
        <v>0</v>
      </c>
      <c r="J66" s="201">
        <v>26.73</v>
      </c>
      <c r="K66" s="201">
        <v>4.3600000000000003</v>
      </c>
      <c r="L66" s="201">
        <v>254.56</v>
      </c>
      <c r="M66" s="201">
        <v>0.83</v>
      </c>
      <c r="N66" s="201">
        <v>1.01</v>
      </c>
      <c r="O66" s="201">
        <v>0</v>
      </c>
      <c r="P66" s="201">
        <v>1.41</v>
      </c>
      <c r="Q66" s="201">
        <v>0.11</v>
      </c>
      <c r="R66" s="201">
        <v>0.43</v>
      </c>
      <c r="S66" s="201">
        <v>0.27</v>
      </c>
      <c r="T66" s="201">
        <v>0</v>
      </c>
      <c r="U66" s="201">
        <v>0.85</v>
      </c>
      <c r="V66" s="201">
        <v>0.21</v>
      </c>
      <c r="W66" s="201">
        <v>0.47</v>
      </c>
      <c r="X66" s="201">
        <v>1.49</v>
      </c>
      <c r="Y66" s="201">
        <v>0</v>
      </c>
      <c r="Z66" s="201">
        <v>2.56</v>
      </c>
      <c r="AA66" s="201">
        <v>0.91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12.09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13.11</v>
      </c>
      <c r="E67" s="201">
        <v>0</v>
      </c>
      <c r="F67" s="201">
        <v>0</v>
      </c>
      <c r="G67" s="201">
        <v>21.32</v>
      </c>
      <c r="H67" s="201">
        <v>0</v>
      </c>
      <c r="I67" s="201">
        <v>0</v>
      </c>
      <c r="J67" s="201">
        <v>26.73</v>
      </c>
      <c r="K67" s="201">
        <v>4.3600000000000003</v>
      </c>
      <c r="L67" s="201">
        <v>244.89</v>
      </c>
      <c r="M67" s="201">
        <v>0.83</v>
      </c>
      <c r="N67" s="201">
        <v>1.01</v>
      </c>
      <c r="O67" s="201">
        <v>0</v>
      </c>
      <c r="P67" s="201">
        <v>1.41</v>
      </c>
      <c r="Q67" s="201">
        <v>0.11</v>
      </c>
      <c r="R67" s="201">
        <v>1.9</v>
      </c>
      <c r="S67" s="201">
        <v>0.27</v>
      </c>
      <c r="T67" s="201">
        <v>0</v>
      </c>
      <c r="U67" s="201">
        <v>0.85</v>
      </c>
      <c r="V67" s="201">
        <v>0.21</v>
      </c>
      <c r="W67" s="201">
        <v>0.47</v>
      </c>
      <c r="X67" s="201">
        <v>1.49</v>
      </c>
      <c r="Y67" s="201">
        <v>0</v>
      </c>
      <c r="Z67" s="201">
        <v>2.56</v>
      </c>
      <c r="AA67" s="201">
        <v>0.91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12.09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13.11</v>
      </c>
      <c r="E68" s="201">
        <v>0</v>
      </c>
      <c r="F68" s="201">
        <v>0</v>
      </c>
      <c r="G68" s="201">
        <v>21.32</v>
      </c>
      <c r="H68" s="201">
        <v>0</v>
      </c>
      <c r="I68" s="201">
        <v>0</v>
      </c>
      <c r="J68" s="201">
        <v>26.73</v>
      </c>
      <c r="K68" s="201">
        <v>4.3600000000000003</v>
      </c>
      <c r="L68" s="201">
        <v>235.21</v>
      </c>
      <c r="M68" s="201">
        <v>0.83</v>
      </c>
      <c r="N68" s="201">
        <v>1.01</v>
      </c>
      <c r="O68" s="201">
        <v>0</v>
      </c>
      <c r="P68" s="201">
        <v>1.41</v>
      </c>
      <c r="Q68" s="201">
        <v>0.11</v>
      </c>
      <c r="R68" s="201">
        <v>0.43</v>
      </c>
      <c r="S68" s="201">
        <v>0.27</v>
      </c>
      <c r="T68" s="201">
        <v>0</v>
      </c>
      <c r="U68" s="201">
        <v>0.85</v>
      </c>
      <c r="V68" s="201">
        <v>0.21</v>
      </c>
      <c r="W68" s="201">
        <v>0.47</v>
      </c>
      <c r="X68" s="201">
        <v>1.49</v>
      </c>
      <c r="Y68" s="201">
        <v>0</v>
      </c>
      <c r="Z68" s="201">
        <v>2.56</v>
      </c>
      <c r="AA68" s="201">
        <v>0.91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12.09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13.11</v>
      </c>
      <c r="E69" s="201">
        <v>0</v>
      </c>
      <c r="F69" s="201">
        <v>0</v>
      </c>
      <c r="G69" s="201">
        <v>21.32</v>
      </c>
      <c r="H69" s="201">
        <v>0</v>
      </c>
      <c r="I69" s="201">
        <v>0</v>
      </c>
      <c r="J69" s="201">
        <v>26.73</v>
      </c>
      <c r="K69" s="201">
        <v>4.3600000000000003</v>
      </c>
      <c r="L69" s="201">
        <v>220.71</v>
      </c>
      <c r="M69" s="201">
        <v>0.83</v>
      </c>
      <c r="N69" s="201">
        <v>1.01</v>
      </c>
      <c r="O69" s="201">
        <v>0</v>
      </c>
      <c r="P69" s="201">
        <v>1.41</v>
      </c>
      <c r="Q69" s="201">
        <v>0.11</v>
      </c>
      <c r="R69" s="201">
        <v>0.43</v>
      </c>
      <c r="S69" s="201">
        <v>0.27</v>
      </c>
      <c r="T69" s="201">
        <v>0</v>
      </c>
      <c r="U69" s="201">
        <v>0.85</v>
      </c>
      <c r="V69" s="201">
        <v>0.21</v>
      </c>
      <c r="W69" s="201">
        <v>0.47</v>
      </c>
      <c r="X69" s="201">
        <v>1.49</v>
      </c>
      <c r="Y69" s="201">
        <v>0</v>
      </c>
      <c r="Z69" s="201">
        <v>2.56</v>
      </c>
      <c r="AA69" s="201">
        <v>0.91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12.09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13.11</v>
      </c>
      <c r="E70" s="201">
        <v>0</v>
      </c>
      <c r="F70" s="201">
        <v>0</v>
      </c>
      <c r="G70" s="201">
        <v>21.32</v>
      </c>
      <c r="H70" s="201">
        <v>0</v>
      </c>
      <c r="I70" s="201">
        <v>0</v>
      </c>
      <c r="J70" s="201">
        <v>26.73</v>
      </c>
      <c r="K70" s="201">
        <v>4.3600000000000003</v>
      </c>
      <c r="L70" s="201">
        <v>211.04</v>
      </c>
      <c r="M70" s="201">
        <v>0.83</v>
      </c>
      <c r="N70" s="201">
        <v>1.01</v>
      </c>
      <c r="O70" s="201">
        <v>0</v>
      </c>
      <c r="P70" s="201">
        <v>1.41</v>
      </c>
      <c r="Q70" s="201">
        <v>0.11</v>
      </c>
      <c r="R70" s="201">
        <v>0.43</v>
      </c>
      <c r="S70" s="201">
        <v>0.27</v>
      </c>
      <c r="T70" s="201">
        <v>0</v>
      </c>
      <c r="U70" s="201">
        <v>0.85</v>
      </c>
      <c r="V70" s="201">
        <v>0.21</v>
      </c>
      <c r="W70" s="201">
        <v>0.47</v>
      </c>
      <c r="X70" s="201">
        <v>1.49</v>
      </c>
      <c r="Y70" s="201">
        <v>0</v>
      </c>
      <c r="Z70" s="201">
        <v>2.56</v>
      </c>
      <c r="AA70" s="201">
        <v>0.91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12.09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13.11</v>
      </c>
      <c r="E71" s="201">
        <v>0</v>
      </c>
      <c r="F71" s="201">
        <v>0</v>
      </c>
      <c r="G71" s="201">
        <v>21.32</v>
      </c>
      <c r="H71" s="201">
        <v>0</v>
      </c>
      <c r="I71" s="201">
        <v>0</v>
      </c>
      <c r="J71" s="201">
        <v>26.9</v>
      </c>
      <c r="K71" s="201">
        <v>4.3600000000000003</v>
      </c>
      <c r="L71" s="201">
        <v>201.37</v>
      </c>
      <c r="M71" s="201">
        <v>0.83</v>
      </c>
      <c r="N71" s="201">
        <v>1.01</v>
      </c>
      <c r="O71" s="201">
        <v>0</v>
      </c>
      <c r="P71" s="201">
        <v>1.41</v>
      </c>
      <c r="Q71" s="201">
        <v>0.11</v>
      </c>
      <c r="R71" s="201">
        <v>0.43</v>
      </c>
      <c r="S71" s="201">
        <v>0.27</v>
      </c>
      <c r="T71" s="201">
        <v>0</v>
      </c>
      <c r="U71" s="201">
        <v>0.85</v>
      </c>
      <c r="V71" s="201">
        <v>0.21</v>
      </c>
      <c r="W71" s="201">
        <v>0.47</v>
      </c>
      <c r="X71" s="201">
        <v>1.49</v>
      </c>
      <c r="Y71" s="201">
        <v>0</v>
      </c>
      <c r="Z71" s="201">
        <v>2.56</v>
      </c>
      <c r="AA71" s="201">
        <v>0.91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12.09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21.32</v>
      </c>
      <c r="H72" s="201">
        <v>0</v>
      </c>
      <c r="I72" s="201">
        <v>0</v>
      </c>
      <c r="J72" s="201">
        <v>26.9</v>
      </c>
      <c r="K72" s="201">
        <v>4.3600000000000003</v>
      </c>
      <c r="L72" s="201">
        <v>186.86</v>
      </c>
      <c r="M72" s="201">
        <v>0.83</v>
      </c>
      <c r="N72" s="201">
        <v>1.01</v>
      </c>
      <c r="O72" s="201">
        <v>0</v>
      </c>
      <c r="P72" s="201">
        <v>1.41</v>
      </c>
      <c r="Q72" s="201">
        <v>0.11</v>
      </c>
      <c r="R72" s="201">
        <v>0.43</v>
      </c>
      <c r="S72" s="201">
        <v>0.27</v>
      </c>
      <c r="T72" s="201">
        <v>0</v>
      </c>
      <c r="U72" s="201">
        <v>0.85</v>
      </c>
      <c r="V72" s="201">
        <v>0.21</v>
      </c>
      <c r="W72" s="201">
        <v>0.47</v>
      </c>
      <c r="X72" s="201">
        <v>1.49</v>
      </c>
      <c r="Y72" s="201">
        <v>0</v>
      </c>
      <c r="Z72" s="201">
        <v>2.56</v>
      </c>
      <c r="AA72" s="201">
        <v>0.91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12.09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13.24</v>
      </c>
      <c r="E73" s="201">
        <v>0</v>
      </c>
      <c r="F73" s="201">
        <v>0</v>
      </c>
      <c r="G73" s="201">
        <v>21.32</v>
      </c>
      <c r="H73" s="201">
        <v>0</v>
      </c>
      <c r="I73" s="201">
        <v>0</v>
      </c>
      <c r="J73" s="201">
        <v>26.9</v>
      </c>
      <c r="K73" s="201">
        <v>4.3600000000000003</v>
      </c>
      <c r="L73" s="201">
        <v>186.86</v>
      </c>
      <c r="M73" s="201">
        <v>0.83</v>
      </c>
      <c r="N73" s="201">
        <v>1.01</v>
      </c>
      <c r="O73" s="201">
        <v>0</v>
      </c>
      <c r="P73" s="201">
        <v>1.41</v>
      </c>
      <c r="Q73" s="201">
        <v>0.11</v>
      </c>
      <c r="R73" s="201">
        <v>0.43</v>
      </c>
      <c r="S73" s="201">
        <v>0.27</v>
      </c>
      <c r="T73" s="201">
        <v>0</v>
      </c>
      <c r="U73" s="201">
        <v>0.85</v>
      </c>
      <c r="V73" s="201">
        <v>0.21</v>
      </c>
      <c r="W73" s="201">
        <v>0.47</v>
      </c>
      <c r="X73" s="201">
        <v>1.49</v>
      </c>
      <c r="Y73" s="201">
        <v>0</v>
      </c>
      <c r="Z73" s="201">
        <v>2.56</v>
      </c>
      <c r="AA73" s="201">
        <v>0.91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12.09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13.24</v>
      </c>
      <c r="E74" s="201">
        <v>0</v>
      </c>
      <c r="F74" s="201">
        <v>0</v>
      </c>
      <c r="G74" s="201">
        <v>21.32</v>
      </c>
      <c r="H74" s="201">
        <v>0</v>
      </c>
      <c r="I74" s="201">
        <v>0</v>
      </c>
      <c r="J74" s="201">
        <v>26.9</v>
      </c>
      <c r="K74" s="201">
        <v>4.3600000000000003</v>
      </c>
      <c r="L74" s="201">
        <v>186.86</v>
      </c>
      <c r="M74" s="201">
        <v>0.83</v>
      </c>
      <c r="N74" s="201">
        <v>1.01</v>
      </c>
      <c r="O74" s="201">
        <v>0</v>
      </c>
      <c r="P74" s="201">
        <v>1.41</v>
      </c>
      <c r="Q74" s="201">
        <v>0.11</v>
      </c>
      <c r="R74" s="201">
        <v>0.43</v>
      </c>
      <c r="S74" s="201">
        <v>0.27</v>
      </c>
      <c r="T74" s="201">
        <v>0</v>
      </c>
      <c r="U74" s="201">
        <v>0.85</v>
      </c>
      <c r="V74" s="201">
        <v>0.21</v>
      </c>
      <c r="W74" s="201">
        <v>0.47</v>
      </c>
      <c r="X74" s="201">
        <v>1.49</v>
      </c>
      <c r="Y74" s="201">
        <v>0</v>
      </c>
      <c r="Z74" s="201">
        <v>2.56</v>
      </c>
      <c r="AA74" s="201">
        <v>0.91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12.09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13.24</v>
      </c>
      <c r="E75" s="201">
        <v>0</v>
      </c>
      <c r="F75" s="201">
        <v>0</v>
      </c>
      <c r="G75" s="201">
        <v>21.32</v>
      </c>
      <c r="H75" s="201">
        <v>0</v>
      </c>
      <c r="I75" s="201">
        <v>0</v>
      </c>
      <c r="J75" s="201">
        <v>26.9</v>
      </c>
      <c r="K75" s="201">
        <v>4.3600000000000003</v>
      </c>
      <c r="L75" s="201">
        <v>220.71</v>
      </c>
      <c r="M75" s="201">
        <v>0.83</v>
      </c>
      <c r="N75" s="201">
        <v>1.01</v>
      </c>
      <c r="O75" s="201">
        <v>0</v>
      </c>
      <c r="P75" s="201">
        <v>1.41</v>
      </c>
      <c r="Q75" s="201">
        <v>0.11</v>
      </c>
      <c r="R75" s="201">
        <v>0.43</v>
      </c>
      <c r="S75" s="201">
        <v>0.27</v>
      </c>
      <c r="T75" s="201">
        <v>0</v>
      </c>
      <c r="U75" s="201">
        <v>0.85</v>
      </c>
      <c r="V75" s="201">
        <v>0.21</v>
      </c>
      <c r="W75" s="201">
        <v>0.47</v>
      </c>
      <c r="X75" s="201">
        <v>1.49</v>
      </c>
      <c r="Y75" s="201">
        <v>0</v>
      </c>
      <c r="Z75" s="201">
        <v>2.56</v>
      </c>
      <c r="AA75" s="201">
        <v>0.91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12.09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13.24</v>
      </c>
      <c r="E76" s="201">
        <v>0</v>
      </c>
      <c r="F76" s="201">
        <v>0</v>
      </c>
      <c r="G76" s="201">
        <v>21.32</v>
      </c>
      <c r="H76" s="201">
        <v>0</v>
      </c>
      <c r="I76" s="201">
        <v>0</v>
      </c>
      <c r="J76" s="201">
        <v>26.9</v>
      </c>
      <c r="K76" s="201">
        <v>4.3600000000000003</v>
      </c>
      <c r="L76" s="201">
        <v>203.3</v>
      </c>
      <c r="M76" s="201">
        <v>0.83</v>
      </c>
      <c r="N76" s="201">
        <v>1.01</v>
      </c>
      <c r="O76" s="201">
        <v>0</v>
      </c>
      <c r="P76" s="201">
        <v>1.41</v>
      </c>
      <c r="Q76" s="201">
        <v>0.11</v>
      </c>
      <c r="R76" s="201">
        <v>0.43</v>
      </c>
      <c r="S76" s="201">
        <v>0.27</v>
      </c>
      <c r="T76" s="201">
        <v>0</v>
      </c>
      <c r="U76" s="201">
        <v>0.85</v>
      </c>
      <c r="V76" s="201">
        <v>0.21</v>
      </c>
      <c r="W76" s="201">
        <v>0.47</v>
      </c>
      <c r="X76" s="201">
        <v>1.49</v>
      </c>
      <c r="Y76" s="201">
        <v>0</v>
      </c>
      <c r="Z76" s="201">
        <v>2.56</v>
      </c>
      <c r="AA76" s="201">
        <v>0.91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12.09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13.24</v>
      </c>
      <c r="E77" s="201">
        <v>0</v>
      </c>
      <c r="F77" s="201">
        <v>0</v>
      </c>
      <c r="G77" s="201">
        <v>21.32</v>
      </c>
      <c r="H77" s="201">
        <v>0</v>
      </c>
      <c r="I77" s="201">
        <v>0</v>
      </c>
      <c r="J77" s="201">
        <v>26.9</v>
      </c>
      <c r="K77" s="201">
        <v>0.31</v>
      </c>
      <c r="L77" s="201">
        <v>203.3</v>
      </c>
      <c r="M77" s="201">
        <v>0.83</v>
      </c>
      <c r="N77" s="201">
        <v>1.01</v>
      </c>
      <c r="O77" s="201">
        <v>0</v>
      </c>
      <c r="P77" s="201">
        <v>1.41</v>
      </c>
      <c r="Q77" s="201">
        <v>0.11</v>
      </c>
      <c r="R77" s="201">
        <v>0.43</v>
      </c>
      <c r="S77" s="201">
        <v>0.27</v>
      </c>
      <c r="T77" s="201">
        <v>0</v>
      </c>
      <c r="U77" s="201">
        <v>0.85</v>
      </c>
      <c r="V77" s="201">
        <v>0.21</v>
      </c>
      <c r="W77" s="201">
        <v>0.47</v>
      </c>
      <c r="X77" s="201">
        <v>1.49</v>
      </c>
      <c r="Y77" s="201">
        <v>0</v>
      </c>
      <c r="Z77" s="201">
        <v>2.56</v>
      </c>
      <c r="AA77" s="201">
        <v>0.91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12.09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13.24</v>
      </c>
      <c r="E78" s="201">
        <v>0</v>
      </c>
      <c r="F78" s="201">
        <v>0</v>
      </c>
      <c r="G78" s="201">
        <v>21.32</v>
      </c>
      <c r="H78" s="201">
        <v>0</v>
      </c>
      <c r="I78" s="201">
        <v>0</v>
      </c>
      <c r="J78" s="201">
        <v>26.9</v>
      </c>
      <c r="K78" s="201">
        <v>0.31</v>
      </c>
      <c r="L78" s="201">
        <v>203.3</v>
      </c>
      <c r="M78" s="201">
        <v>0.83</v>
      </c>
      <c r="N78" s="201">
        <v>1.01</v>
      </c>
      <c r="O78" s="201">
        <v>0</v>
      </c>
      <c r="P78" s="201">
        <v>1.41</v>
      </c>
      <c r="Q78" s="201">
        <v>0.11</v>
      </c>
      <c r="R78" s="201">
        <v>0.43</v>
      </c>
      <c r="S78" s="201">
        <v>0.27</v>
      </c>
      <c r="T78" s="201">
        <v>0</v>
      </c>
      <c r="U78" s="201">
        <v>0.85</v>
      </c>
      <c r="V78" s="201">
        <v>0.21</v>
      </c>
      <c r="W78" s="201">
        <v>0.47</v>
      </c>
      <c r="X78" s="201">
        <v>1.49</v>
      </c>
      <c r="Y78" s="201">
        <v>0</v>
      </c>
      <c r="Z78" s="201">
        <v>2.56</v>
      </c>
      <c r="AA78" s="201">
        <v>0.91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13.24</v>
      </c>
      <c r="E79" s="201">
        <v>0</v>
      </c>
      <c r="F79" s="201">
        <v>0</v>
      </c>
      <c r="G79" s="201">
        <v>21.32</v>
      </c>
      <c r="H79" s="201">
        <v>0</v>
      </c>
      <c r="I79" s="201">
        <v>0</v>
      </c>
      <c r="J79" s="201">
        <v>26.9</v>
      </c>
      <c r="K79" s="201">
        <v>0.31</v>
      </c>
      <c r="L79" s="201">
        <v>203.3</v>
      </c>
      <c r="M79" s="201">
        <v>0.83</v>
      </c>
      <c r="N79" s="201">
        <v>1.01</v>
      </c>
      <c r="O79" s="201">
        <v>0</v>
      </c>
      <c r="P79" s="201">
        <v>1.41</v>
      </c>
      <c r="Q79" s="201">
        <v>0.11</v>
      </c>
      <c r="R79" s="201">
        <v>0.43</v>
      </c>
      <c r="S79" s="201">
        <v>0.27</v>
      </c>
      <c r="T79" s="201">
        <v>0</v>
      </c>
      <c r="U79" s="201">
        <v>0.85</v>
      </c>
      <c r="V79" s="201">
        <v>0.21</v>
      </c>
      <c r="W79" s="201">
        <v>0.47</v>
      </c>
      <c r="X79" s="201">
        <v>1.49</v>
      </c>
      <c r="Y79" s="201">
        <v>0</v>
      </c>
      <c r="Z79" s="201">
        <v>2.56</v>
      </c>
      <c r="AA79" s="201">
        <v>0.91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13.24</v>
      </c>
      <c r="E80" s="201">
        <v>0</v>
      </c>
      <c r="F80" s="201">
        <v>0</v>
      </c>
      <c r="G80" s="201">
        <v>21.32</v>
      </c>
      <c r="H80" s="201">
        <v>0</v>
      </c>
      <c r="I80" s="201">
        <v>0</v>
      </c>
      <c r="J80" s="201">
        <v>26.9</v>
      </c>
      <c r="K80" s="201">
        <v>0.31</v>
      </c>
      <c r="L80" s="201">
        <v>203.3</v>
      </c>
      <c r="M80" s="201">
        <v>0.83</v>
      </c>
      <c r="N80" s="201">
        <v>1.01</v>
      </c>
      <c r="O80" s="201">
        <v>0</v>
      </c>
      <c r="P80" s="201">
        <v>1.41</v>
      </c>
      <c r="Q80" s="201">
        <v>0.11</v>
      </c>
      <c r="R80" s="201">
        <v>0.43</v>
      </c>
      <c r="S80" s="201">
        <v>0.27</v>
      </c>
      <c r="T80" s="201">
        <v>0</v>
      </c>
      <c r="U80" s="201">
        <v>0.85</v>
      </c>
      <c r="V80" s="201">
        <v>0.21</v>
      </c>
      <c r="W80" s="201">
        <v>0.47</v>
      </c>
      <c r="X80" s="201">
        <v>1.49</v>
      </c>
      <c r="Y80" s="201">
        <v>0</v>
      </c>
      <c r="Z80" s="201">
        <v>2.56</v>
      </c>
      <c r="AA80" s="201">
        <v>0.91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21.32</v>
      </c>
      <c r="H81" s="201">
        <v>0</v>
      </c>
      <c r="I81" s="201">
        <v>0</v>
      </c>
      <c r="J81" s="201">
        <v>26.9</v>
      </c>
      <c r="K81" s="201">
        <v>0.31</v>
      </c>
      <c r="L81" s="201">
        <v>203.3</v>
      </c>
      <c r="M81" s="201">
        <v>0.83</v>
      </c>
      <c r="N81" s="201">
        <v>1.01</v>
      </c>
      <c r="O81" s="201">
        <v>0</v>
      </c>
      <c r="P81" s="201">
        <v>1.41</v>
      </c>
      <c r="Q81" s="201">
        <v>0.11</v>
      </c>
      <c r="R81" s="201">
        <v>0.43</v>
      </c>
      <c r="S81" s="201">
        <v>0.27</v>
      </c>
      <c r="T81" s="201">
        <v>0</v>
      </c>
      <c r="U81" s="201">
        <v>0.85</v>
      </c>
      <c r="V81" s="201">
        <v>0.21</v>
      </c>
      <c r="W81" s="201">
        <v>0.47</v>
      </c>
      <c r="X81" s="201">
        <v>1.49</v>
      </c>
      <c r="Y81" s="201">
        <v>0</v>
      </c>
      <c r="Z81" s="201">
        <v>2.56</v>
      </c>
      <c r="AA81" s="201">
        <v>0.91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19.61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21.32</v>
      </c>
      <c r="H82" s="201">
        <v>0</v>
      </c>
      <c r="I82" s="201">
        <v>0</v>
      </c>
      <c r="J82" s="201">
        <v>26.9</v>
      </c>
      <c r="K82" s="201">
        <v>4.3600000000000003</v>
      </c>
      <c r="L82" s="201">
        <v>203.3</v>
      </c>
      <c r="M82" s="201">
        <v>0.83</v>
      </c>
      <c r="N82" s="201">
        <v>1.01</v>
      </c>
      <c r="O82" s="201">
        <v>0</v>
      </c>
      <c r="P82" s="201">
        <v>1.41</v>
      </c>
      <c r="Q82" s="201">
        <v>0.11</v>
      </c>
      <c r="R82" s="201">
        <v>0.43</v>
      </c>
      <c r="S82" s="201">
        <v>0.27</v>
      </c>
      <c r="T82" s="201">
        <v>0</v>
      </c>
      <c r="U82" s="201">
        <v>0.85</v>
      </c>
      <c r="V82" s="201">
        <v>0.21</v>
      </c>
      <c r="W82" s="201">
        <v>0.47</v>
      </c>
      <c r="X82" s="201">
        <v>1.49</v>
      </c>
      <c r="Y82" s="201">
        <v>0</v>
      </c>
      <c r="Z82" s="201">
        <v>2.56</v>
      </c>
      <c r="AA82" s="201">
        <v>0.91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19.61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21.32</v>
      </c>
      <c r="H83" s="201">
        <v>0</v>
      </c>
      <c r="I83" s="201">
        <v>0</v>
      </c>
      <c r="J83" s="201">
        <v>26.9</v>
      </c>
      <c r="K83" s="201">
        <v>0.31</v>
      </c>
      <c r="L83" s="201">
        <v>203.3</v>
      </c>
      <c r="M83" s="201">
        <v>0.83</v>
      </c>
      <c r="N83" s="201">
        <v>1.01</v>
      </c>
      <c r="O83" s="201">
        <v>0</v>
      </c>
      <c r="P83" s="201">
        <v>1.41</v>
      </c>
      <c r="Q83" s="201">
        <v>0.11</v>
      </c>
      <c r="R83" s="201">
        <v>0.43</v>
      </c>
      <c r="S83" s="201">
        <v>0.27</v>
      </c>
      <c r="T83" s="201">
        <v>0</v>
      </c>
      <c r="U83" s="201">
        <v>0.85</v>
      </c>
      <c r="V83" s="201">
        <v>0.21</v>
      </c>
      <c r="W83" s="201">
        <v>0.47</v>
      </c>
      <c r="X83" s="201">
        <v>1.49</v>
      </c>
      <c r="Y83" s="201">
        <v>0</v>
      </c>
      <c r="Z83" s="201">
        <v>2.56</v>
      </c>
      <c r="AA83" s="201">
        <v>0.91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21.32</v>
      </c>
      <c r="H84" s="201">
        <v>0</v>
      </c>
      <c r="I84" s="201">
        <v>0</v>
      </c>
      <c r="J84" s="201">
        <v>26.9</v>
      </c>
      <c r="K84" s="201">
        <v>0.31</v>
      </c>
      <c r="L84" s="201">
        <v>203.3</v>
      </c>
      <c r="M84" s="201">
        <v>0.83</v>
      </c>
      <c r="N84" s="201">
        <v>1.01</v>
      </c>
      <c r="O84" s="201">
        <v>0</v>
      </c>
      <c r="P84" s="201">
        <v>1.41</v>
      </c>
      <c r="Q84" s="201">
        <v>0.11</v>
      </c>
      <c r="R84" s="201">
        <v>0.43</v>
      </c>
      <c r="S84" s="201">
        <v>0.27</v>
      </c>
      <c r="T84" s="201">
        <v>0</v>
      </c>
      <c r="U84" s="201">
        <v>0.85</v>
      </c>
      <c r="V84" s="201">
        <v>0.21</v>
      </c>
      <c r="W84" s="201">
        <v>0.47</v>
      </c>
      <c r="X84" s="201">
        <v>1.49</v>
      </c>
      <c r="Y84" s="201">
        <v>0</v>
      </c>
      <c r="Z84" s="201">
        <v>2.56</v>
      </c>
      <c r="AA84" s="201">
        <v>0.91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21.32</v>
      </c>
      <c r="H85" s="201">
        <v>0</v>
      </c>
      <c r="I85" s="201">
        <v>0</v>
      </c>
      <c r="J85" s="201">
        <v>26.9</v>
      </c>
      <c r="K85" s="201">
        <v>0.31</v>
      </c>
      <c r="L85" s="201">
        <v>203.3</v>
      </c>
      <c r="M85" s="201">
        <v>0.83</v>
      </c>
      <c r="N85" s="201">
        <v>1.01</v>
      </c>
      <c r="O85" s="201">
        <v>0</v>
      </c>
      <c r="P85" s="201">
        <v>1.41</v>
      </c>
      <c r="Q85" s="201">
        <v>0.11</v>
      </c>
      <c r="R85" s="201">
        <v>0.43</v>
      </c>
      <c r="S85" s="201">
        <v>0.27</v>
      </c>
      <c r="T85" s="201">
        <v>0</v>
      </c>
      <c r="U85" s="201">
        <v>0.85</v>
      </c>
      <c r="V85" s="201">
        <v>0.21</v>
      </c>
      <c r="W85" s="201">
        <v>0.47</v>
      </c>
      <c r="X85" s="201">
        <v>1.49</v>
      </c>
      <c r="Y85" s="201">
        <v>0</v>
      </c>
      <c r="Z85" s="201">
        <v>2.56</v>
      </c>
      <c r="AA85" s="201">
        <v>0.91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19.61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21.32</v>
      </c>
      <c r="H86" s="201">
        <v>0</v>
      </c>
      <c r="I86" s="201">
        <v>0</v>
      </c>
      <c r="J86" s="201">
        <v>26.9</v>
      </c>
      <c r="K86" s="201">
        <v>4.3600000000000003</v>
      </c>
      <c r="L86" s="201">
        <v>220.71</v>
      </c>
      <c r="M86" s="201">
        <v>0.83</v>
      </c>
      <c r="N86" s="201">
        <v>1.01</v>
      </c>
      <c r="O86" s="201">
        <v>0</v>
      </c>
      <c r="P86" s="201">
        <v>1.41</v>
      </c>
      <c r="Q86" s="201">
        <v>0.11</v>
      </c>
      <c r="R86" s="201">
        <v>0.43</v>
      </c>
      <c r="S86" s="201">
        <v>0.27</v>
      </c>
      <c r="T86" s="201">
        <v>0</v>
      </c>
      <c r="U86" s="201">
        <v>0.85</v>
      </c>
      <c r="V86" s="201">
        <v>0.21</v>
      </c>
      <c r="W86" s="201">
        <v>0.47</v>
      </c>
      <c r="X86" s="201">
        <v>1.49</v>
      </c>
      <c r="Y86" s="201">
        <v>0</v>
      </c>
      <c r="Z86" s="201">
        <v>2.56</v>
      </c>
      <c r="AA86" s="201">
        <v>0.91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19.61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21.32</v>
      </c>
      <c r="H87" s="201">
        <v>0</v>
      </c>
      <c r="I87" s="201">
        <v>0</v>
      </c>
      <c r="J87" s="201">
        <v>26.9</v>
      </c>
      <c r="K87" s="201">
        <v>4.3600000000000003</v>
      </c>
      <c r="L87" s="201">
        <v>203.3</v>
      </c>
      <c r="M87" s="201">
        <v>1.1499999999999999</v>
      </c>
      <c r="N87" s="201">
        <v>1.01</v>
      </c>
      <c r="O87" s="201">
        <v>0</v>
      </c>
      <c r="P87" s="201">
        <v>1.41</v>
      </c>
      <c r="Q87" s="201">
        <v>0.11</v>
      </c>
      <c r="R87" s="201">
        <v>0.41</v>
      </c>
      <c r="S87" s="201">
        <v>0.27</v>
      </c>
      <c r="T87" s="201">
        <v>0</v>
      </c>
      <c r="U87" s="201">
        <v>0.85</v>
      </c>
      <c r="V87" s="201">
        <v>0.21</v>
      </c>
      <c r="W87" s="201">
        <v>0.47</v>
      </c>
      <c r="X87" s="201">
        <v>1.49</v>
      </c>
      <c r="Y87" s="201">
        <v>0</v>
      </c>
      <c r="Z87" s="201">
        <v>2.56</v>
      </c>
      <c r="AA87" s="201">
        <v>0.91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19.61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21.32</v>
      </c>
      <c r="H88" s="201">
        <v>0</v>
      </c>
      <c r="I88" s="201">
        <v>0</v>
      </c>
      <c r="J88" s="201">
        <v>26.9</v>
      </c>
      <c r="K88" s="201">
        <v>4.3600000000000003</v>
      </c>
      <c r="L88" s="201">
        <v>203.3</v>
      </c>
      <c r="M88" s="201">
        <v>0.88</v>
      </c>
      <c r="N88" s="201">
        <v>1.01</v>
      </c>
      <c r="O88" s="201">
        <v>0</v>
      </c>
      <c r="P88" s="201">
        <v>1.41</v>
      </c>
      <c r="Q88" s="201">
        <v>0.11</v>
      </c>
      <c r="R88" s="201">
        <v>0.41</v>
      </c>
      <c r="S88" s="201">
        <v>0.27</v>
      </c>
      <c r="T88" s="201">
        <v>0</v>
      </c>
      <c r="U88" s="201">
        <v>0.85</v>
      </c>
      <c r="V88" s="201">
        <v>0.21</v>
      </c>
      <c r="W88" s="201">
        <v>0.47</v>
      </c>
      <c r="X88" s="201">
        <v>1.49</v>
      </c>
      <c r="Y88" s="201">
        <v>0</v>
      </c>
      <c r="Z88" s="201">
        <v>2.56</v>
      </c>
      <c r="AA88" s="201">
        <v>0.91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19.61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21.32</v>
      </c>
      <c r="H89" s="201">
        <v>0</v>
      </c>
      <c r="I89" s="201">
        <v>0</v>
      </c>
      <c r="J89" s="201">
        <v>26.9</v>
      </c>
      <c r="K89" s="201">
        <v>4.3600000000000003</v>
      </c>
      <c r="L89" s="201">
        <v>203.3</v>
      </c>
      <c r="M89" s="201">
        <v>0.88</v>
      </c>
      <c r="N89" s="201">
        <v>1.01</v>
      </c>
      <c r="O89" s="201">
        <v>0</v>
      </c>
      <c r="P89" s="201">
        <v>1.41</v>
      </c>
      <c r="Q89" s="201">
        <v>0.11</v>
      </c>
      <c r="R89" s="201">
        <v>0.41</v>
      </c>
      <c r="S89" s="201">
        <v>0.27</v>
      </c>
      <c r="T89" s="201">
        <v>0</v>
      </c>
      <c r="U89" s="201">
        <v>0.85</v>
      </c>
      <c r="V89" s="201">
        <v>0.21</v>
      </c>
      <c r="W89" s="201">
        <v>0.47</v>
      </c>
      <c r="X89" s="201">
        <v>1.49</v>
      </c>
      <c r="Y89" s="201">
        <v>0</v>
      </c>
      <c r="Z89" s="201">
        <v>2.56</v>
      </c>
      <c r="AA89" s="201">
        <v>0.91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19.61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21.32</v>
      </c>
      <c r="H90" s="201">
        <v>0</v>
      </c>
      <c r="I90" s="201">
        <v>0</v>
      </c>
      <c r="J90" s="201">
        <v>26.9</v>
      </c>
      <c r="K90" s="201">
        <v>4.3600000000000003</v>
      </c>
      <c r="L90" s="201">
        <v>203.3</v>
      </c>
      <c r="M90" s="201">
        <v>0.88</v>
      </c>
      <c r="N90" s="201">
        <v>1.01</v>
      </c>
      <c r="O90" s="201">
        <v>0</v>
      </c>
      <c r="P90" s="201">
        <v>1.41</v>
      </c>
      <c r="Q90" s="201">
        <v>0.11</v>
      </c>
      <c r="R90" s="201">
        <v>0.41</v>
      </c>
      <c r="S90" s="201">
        <v>0.27</v>
      </c>
      <c r="T90" s="201">
        <v>0</v>
      </c>
      <c r="U90" s="201">
        <v>0.85</v>
      </c>
      <c r="V90" s="201">
        <v>0.21</v>
      </c>
      <c r="W90" s="201">
        <v>0.47</v>
      </c>
      <c r="X90" s="201">
        <v>1.49</v>
      </c>
      <c r="Y90" s="201">
        <v>0</v>
      </c>
      <c r="Z90" s="201">
        <v>2.56</v>
      </c>
      <c r="AA90" s="201">
        <v>0.91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19.61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21.32</v>
      </c>
      <c r="H91" s="201">
        <v>0</v>
      </c>
      <c r="I91" s="201">
        <v>0</v>
      </c>
      <c r="J91" s="201">
        <v>26.9</v>
      </c>
      <c r="K91" s="201">
        <v>0.31</v>
      </c>
      <c r="L91" s="201">
        <v>203.3</v>
      </c>
      <c r="M91" s="201">
        <v>0.88</v>
      </c>
      <c r="N91" s="201">
        <v>1.01</v>
      </c>
      <c r="O91" s="201">
        <v>0</v>
      </c>
      <c r="P91" s="201">
        <v>1.41</v>
      </c>
      <c r="Q91" s="201">
        <v>0.11</v>
      </c>
      <c r="R91" s="201">
        <v>0.41</v>
      </c>
      <c r="S91" s="201">
        <v>0.27</v>
      </c>
      <c r="T91" s="201">
        <v>0</v>
      </c>
      <c r="U91" s="201">
        <v>0.85</v>
      </c>
      <c r="V91" s="201">
        <v>0.21</v>
      </c>
      <c r="W91" s="201">
        <v>0.47</v>
      </c>
      <c r="X91" s="201">
        <v>1.49</v>
      </c>
      <c r="Y91" s="201">
        <v>0</v>
      </c>
      <c r="Z91" s="201">
        <v>2.56</v>
      </c>
      <c r="AA91" s="201">
        <v>0.91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21.32</v>
      </c>
      <c r="H92" s="201">
        <v>0</v>
      </c>
      <c r="I92" s="201">
        <v>0</v>
      </c>
      <c r="J92" s="201">
        <v>26.9</v>
      </c>
      <c r="K92" s="201">
        <v>0.31</v>
      </c>
      <c r="L92" s="201">
        <v>203.3</v>
      </c>
      <c r="M92" s="201">
        <v>0.88</v>
      </c>
      <c r="N92" s="201">
        <v>1.01</v>
      </c>
      <c r="O92" s="201">
        <v>0</v>
      </c>
      <c r="P92" s="201">
        <v>1.41</v>
      </c>
      <c r="Q92" s="201">
        <v>0.11</v>
      </c>
      <c r="R92" s="201">
        <v>0.41</v>
      </c>
      <c r="S92" s="201">
        <v>0.27</v>
      </c>
      <c r="T92" s="201">
        <v>0</v>
      </c>
      <c r="U92" s="201">
        <v>0.85</v>
      </c>
      <c r="V92" s="201">
        <v>0.21</v>
      </c>
      <c r="W92" s="201">
        <v>0.47</v>
      </c>
      <c r="X92" s="201">
        <v>1.49</v>
      </c>
      <c r="Y92" s="201">
        <v>0</v>
      </c>
      <c r="Z92" s="201">
        <v>2.56</v>
      </c>
      <c r="AA92" s="201">
        <v>0.91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21.32</v>
      </c>
      <c r="H93" s="201">
        <v>0</v>
      </c>
      <c r="I93" s="201">
        <v>0</v>
      </c>
      <c r="J93" s="201">
        <v>26.9</v>
      </c>
      <c r="K93" s="201">
        <v>0.31</v>
      </c>
      <c r="L93" s="201">
        <v>203.3</v>
      </c>
      <c r="M93" s="201">
        <v>0.88</v>
      </c>
      <c r="N93" s="201">
        <v>1.01</v>
      </c>
      <c r="O93" s="201">
        <v>0</v>
      </c>
      <c r="P93" s="201">
        <v>1.41</v>
      </c>
      <c r="Q93" s="201">
        <v>0.11</v>
      </c>
      <c r="R93" s="201">
        <v>0.41</v>
      </c>
      <c r="S93" s="201">
        <v>0.27</v>
      </c>
      <c r="T93" s="201">
        <v>0</v>
      </c>
      <c r="U93" s="201">
        <v>0.85</v>
      </c>
      <c r="V93" s="201">
        <v>0.21</v>
      </c>
      <c r="W93" s="201">
        <v>0.47</v>
      </c>
      <c r="X93" s="201">
        <v>1.49</v>
      </c>
      <c r="Y93" s="201">
        <v>0</v>
      </c>
      <c r="Z93" s="201">
        <v>2.56</v>
      </c>
      <c r="AA93" s="201">
        <v>0.91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21.32</v>
      </c>
      <c r="H94" s="201">
        <v>0</v>
      </c>
      <c r="I94" s="201">
        <v>0</v>
      </c>
      <c r="J94" s="201">
        <v>26.9</v>
      </c>
      <c r="K94" s="201">
        <v>0.31</v>
      </c>
      <c r="L94" s="201">
        <v>203.3</v>
      </c>
      <c r="M94" s="201">
        <v>0.88</v>
      </c>
      <c r="N94" s="201">
        <v>1.01</v>
      </c>
      <c r="O94" s="201">
        <v>0</v>
      </c>
      <c r="P94" s="201">
        <v>1.41</v>
      </c>
      <c r="Q94" s="201">
        <v>0.11</v>
      </c>
      <c r="R94" s="201">
        <v>0.41</v>
      </c>
      <c r="S94" s="201">
        <v>0.27</v>
      </c>
      <c r="T94" s="201">
        <v>0</v>
      </c>
      <c r="U94" s="201">
        <v>0.85</v>
      </c>
      <c r="V94" s="201">
        <v>0.21</v>
      </c>
      <c r="W94" s="201">
        <v>0.47</v>
      </c>
      <c r="X94" s="201">
        <v>1.49</v>
      </c>
      <c r="Y94" s="201">
        <v>0</v>
      </c>
      <c r="Z94" s="201">
        <v>2.56</v>
      </c>
      <c r="AA94" s="201">
        <v>0.91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21.32</v>
      </c>
      <c r="H95" s="201">
        <v>0</v>
      </c>
      <c r="I95" s="201">
        <v>0</v>
      </c>
      <c r="J95" s="201">
        <v>26.9</v>
      </c>
      <c r="K95" s="201">
        <v>0.31</v>
      </c>
      <c r="L95" s="201">
        <v>203.3</v>
      </c>
      <c r="M95" s="201">
        <v>0.88</v>
      </c>
      <c r="N95" s="201">
        <v>1.01</v>
      </c>
      <c r="O95" s="201">
        <v>0</v>
      </c>
      <c r="P95" s="201">
        <v>1.41</v>
      </c>
      <c r="Q95" s="201">
        <v>0.11</v>
      </c>
      <c r="R95" s="201">
        <v>0.41</v>
      </c>
      <c r="S95" s="201">
        <v>0.27</v>
      </c>
      <c r="T95" s="201">
        <v>0</v>
      </c>
      <c r="U95" s="201">
        <v>0.85</v>
      </c>
      <c r="V95" s="201">
        <v>0.21</v>
      </c>
      <c r="W95" s="201">
        <v>0.47</v>
      </c>
      <c r="X95" s="201">
        <v>1.49</v>
      </c>
      <c r="Y95" s="201">
        <v>0</v>
      </c>
      <c r="Z95" s="201">
        <v>2.56</v>
      </c>
      <c r="AA95" s="201">
        <v>0.91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21.32</v>
      </c>
      <c r="H96" s="201">
        <v>0</v>
      </c>
      <c r="I96" s="201">
        <v>0</v>
      </c>
      <c r="J96" s="201">
        <v>26.9</v>
      </c>
      <c r="K96" s="201">
        <v>0.31</v>
      </c>
      <c r="L96" s="201">
        <v>203.3</v>
      </c>
      <c r="M96" s="201">
        <v>0.88</v>
      </c>
      <c r="N96" s="201">
        <v>1.01</v>
      </c>
      <c r="O96" s="201">
        <v>0</v>
      </c>
      <c r="P96" s="201">
        <v>1.41</v>
      </c>
      <c r="Q96" s="201">
        <v>0.11</v>
      </c>
      <c r="R96" s="201">
        <v>0.41</v>
      </c>
      <c r="S96" s="201">
        <v>0.27</v>
      </c>
      <c r="T96" s="201">
        <v>0</v>
      </c>
      <c r="U96" s="201">
        <v>0.85</v>
      </c>
      <c r="V96" s="201">
        <v>0.21</v>
      </c>
      <c r="W96" s="201">
        <v>0.47</v>
      </c>
      <c r="X96" s="201">
        <v>1.49</v>
      </c>
      <c r="Y96" s="201">
        <v>0</v>
      </c>
      <c r="Z96" s="201">
        <v>2.56</v>
      </c>
      <c r="AA96" s="201">
        <v>0.91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21.32</v>
      </c>
      <c r="H97" s="201">
        <v>0</v>
      </c>
      <c r="I97" s="201">
        <v>0</v>
      </c>
      <c r="J97" s="201">
        <v>26.9</v>
      </c>
      <c r="K97" s="201">
        <v>0.31</v>
      </c>
      <c r="L97" s="201">
        <v>203.3</v>
      </c>
      <c r="M97" s="201">
        <v>0.88</v>
      </c>
      <c r="N97" s="201">
        <v>1.01</v>
      </c>
      <c r="O97" s="201">
        <v>0</v>
      </c>
      <c r="P97" s="201">
        <v>1.41</v>
      </c>
      <c r="Q97" s="201">
        <v>0.11</v>
      </c>
      <c r="R97" s="201">
        <v>0.41</v>
      </c>
      <c r="S97" s="201">
        <v>0.27</v>
      </c>
      <c r="T97" s="201">
        <v>0</v>
      </c>
      <c r="U97" s="201">
        <v>0.85</v>
      </c>
      <c r="V97" s="201">
        <v>0.21</v>
      </c>
      <c r="W97" s="201">
        <v>0.47</v>
      </c>
      <c r="X97" s="201">
        <v>1.49</v>
      </c>
      <c r="Y97" s="201">
        <v>0</v>
      </c>
      <c r="Z97" s="201">
        <v>2.56</v>
      </c>
      <c r="AA97" s="201">
        <v>0.91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21.32</v>
      </c>
      <c r="H98" s="201">
        <v>0</v>
      </c>
      <c r="I98" s="201">
        <v>0</v>
      </c>
      <c r="J98" s="201">
        <v>26.9</v>
      </c>
      <c r="K98" s="201">
        <v>0.31</v>
      </c>
      <c r="L98" s="201">
        <v>203.3</v>
      </c>
      <c r="M98" s="201">
        <v>0.88</v>
      </c>
      <c r="N98" s="201">
        <v>1.01</v>
      </c>
      <c r="O98" s="201">
        <v>0</v>
      </c>
      <c r="P98" s="201">
        <v>1.41</v>
      </c>
      <c r="Q98" s="201">
        <v>0.11</v>
      </c>
      <c r="R98" s="201">
        <v>0.41</v>
      </c>
      <c r="S98" s="201">
        <v>0.27</v>
      </c>
      <c r="T98" s="201">
        <v>0</v>
      </c>
      <c r="U98" s="201">
        <v>0.85</v>
      </c>
      <c r="V98" s="201">
        <v>0.21</v>
      </c>
      <c r="W98" s="201">
        <v>0.47</v>
      </c>
      <c r="X98" s="201">
        <v>1.49</v>
      </c>
      <c r="Y98" s="201">
        <v>0</v>
      </c>
      <c r="Z98" s="201">
        <v>2.56</v>
      </c>
      <c r="AA98" s="201">
        <v>0.91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0.31567999999999974</v>
      </c>
      <c r="E99">
        <f t="shared" si="0"/>
        <v>0</v>
      </c>
      <c r="F99">
        <f t="shared" si="0"/>
        <v>0</v>
      </c>
      <c r="G99">
        <f t="shared" si="0"/>
        <v>0.51167999999999947</v>
      </c>
      <c r="H99">
        <f t="shared" si="0"/>
        <v>0</v>
      </c>
      <c r="I99">
        <f t="shared" si="0"/>
        <v>0</v>
      </c>
      <c r="J99">
        <f t="shared" si="0"/>
        <v>0.6444100000000007</v>
      </c>
      <c r="K99">
        <f t="shared" si="0"/>
        <v>8.8440000000000185E-2</v>
      </c>
      <c r="L99">
        <f t="shared" si="0"/>
        <v>7.3642999999999974</v>
      </c>
      <c r="M99">
        <f t="shared" si="0"/>
        <v>2.0437499999999963E-2</v>
      </c>
      <c r="N99">
        <f t="shared" si="0"/>
        <v>2.4240000000000029E-2</v>
      </c>
      <c r="O99">
        <f t="shared" si="0"/>
        <v>0</v>
      </c>
      <c r="P99">
        <f t="shared" si="0"/>
        <v>3.383999999999994E-2</v>
      </c>
      <c r="Q99">
        <f t="shared" si="0"/>
        <v>1.2789999999999992E-2</v>
      </c>
      <c r="R99">
        <f t="shared" si="0"/>
        <v>5.0172500000000099E-2</v>
      </c>
      <c r="S99">
        <f t="shared" si="0"/>
        <v>3.1119999999999946E-2</v>
      </c>
      <c r="T99">
        <f t="shared" si="0"/>
        <v>0</v>
      </c>
      <c r="U99">
        <f t="shared" si="0"/>
        <v>2.0399999999999988E-2</v>
      </c>
      <c r="V99">
        <f t="shared" si="0"/>
        <v>2.0489999999999908E-2</v>
      </c>
      <c r="W99">
        <f t="shared" si="0"/>
        <v>1.1199999999999984E-2</v>
      </c>
      <c r="X99">
        <f t="shared" si="0"/>
        <v>3.5759999999999979E-2</v>
      </c>
      <c r="Y99">
        <f t="shared" si="0"/>
        <v>0</v>
      </c>
      <c r="Z99">
        <f t="shared" si="0"/>
        <v>0.36591249999999897</v>
      </c>
      <c r="AA99">
        <f t="shared" si="0"/>
        <v>0.15033499999999983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0.28899249999999976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-30.433</v>
      </c>
      <c r="D29" s="82">
        <v>0</v>
      </c>
      <c r="E29" s="82">
        <v>0</v>
      </c>
      <c r="F29" s="82">
        <v>-15.567</v>
      </c>
      <c r="G29" s="82">
        <v>-46</v>
      </c>
      <c r="H29" s="76"/>
      <c r="I29" s="31">
        <v>27</v>
      </c>
      <c r="J29" s="82">
        <v>30.433</v>
      </c>
      <c r="K29" s="82">
        <v>0</v>
      </c>
      <c r="L29" s="82">
        <v>0</v>
      </c>
      <c r="M29" s="82">
        <v>0</v>
      </c>
      <c r="N29" s="82">
        <v>30.433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15.567</v>
      </c>
      <c r="AF29" s="82">
        <v>0</v>
      </c>
      <c r="AG29" s="82">
        <v>0</v>
      </c>
      <c r="AH29" s="82">
        <v>0</v>
      </c>
      <c r="AI29" s="82">
        <v>15.567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30.433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-30.433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15.567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-15.567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304.33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304.33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155.67000000000002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155.67000000000002</v>
      </c>
      <c r="DF29" s="81">
        <f t="shared" si="31"/>
        <v>46</v>
      </c>
      <c r="DG29" s="81">
        <f t="shared" si="32"/>
        <v>-30.433</v>
      </c>
      <c r="DH29" s="81">
        <f t="shared" si="33"/>
        <v>0</v>
      </c>
      <c r="DI29" s="81">
        <f t="shared" si="34"/>
        <v>0</v>
      </c>
      <c r="DJ29" s="81">
        <f t="shared" si="35"/>
        <v>-15.567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-46</v>
      </c>
      <c r="D30" s="82">
        <v>0</v>
      </c>
      <c r="E30" s="82">
        <v>0</v>
      </c>
      <c r="F30" s="82">
        <v>0</v>
      </c>
      <c r="G30" s="82">
        <v>-46</v>
      </c>
      <c r="H30" s="76"/>
      <c r="I30" s="31">
        <v>28</v>
      </c>
      <c r="J30" s="82">
        <v>46</v>
      </c>
      <c r="K30" s="82">
        <v>0</v>
      </c>
      <c r="L30" s="82">
        <v>0</v>
      </c>
      <c r="M30" s="82">
        <v>0</v>
      </c>
      <c r="N30" s="82">
        <v>46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46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-46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460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460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46</v>
      </c>
      <c r="DG30" s="81">
        <f t="shared" si="32"/>
        <v>-46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-66</v>
      </c>
      <c r="D31" s="82">
        <v>0</v>
      </c>
      <c r="E31" s="82">
        <v>0</v>
      </c>
      <c r="F31" s="82">
        <v>0</v>
      </c>
      <c r="G31" s="82">
        <v>-66</v>
      </c>
      <c r="H31" s="76"/>
      <c r="I31" s="31">
        <v>29</v>
      </c>
      <c r="J31" s="82">
        <v>66</v>
      </c>
      <c r="K31" s="82">
        <v>0</v>
      </c>
      <c r="L31" s="82">
        <v>0</v>
      </c>
      <c r="M31" s="82">
        <v>0</v>
      </c>
      <c r="N31" s="82">
        <v>66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66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-66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660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660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66</v>
      </c>
      <c r="DG31" s="81">
        <f t="shared" si="32"/>
        <v>-66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-71</v>
      </c>
      <c r="D32" s="82">
        <v>0</v>
      </c>
      <c r="E32" s="82">
        <v>0</v>
      </c>
      <c r="F32" s="82">
        <v>0</v>
      </c>
      <c r="G32" s="82">
        <v>-71</v>
      </c>
      <c r="H32" s="76"/>
      <c r="I32" s="31">
        <v>30</v>
      </c>
      <c r="J32" s="82">
        <v>71</v>
      </c>
      <c r="K32" s="82">
        <v>0</v>
      </c>
      <c r="L32" s="82">
        <v>0</v>
      </c>
      <c r="M32" s="82">
        <v>0</v>
      </c>
      <c r="N32" s="82">
        <v>71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71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-71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710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710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71</v>
      </c>
      <c r="DG32" s="81">
        <f t="shared" si="32"/>
        <v>-71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-63</v>
      </c>
      <c r="D33" s="82">
        <v>0</v>
      </c>
      <c r="E33" s="82">
        <v>0</v>
      </c>
      <c r="F33" s="82">
        <v>0</v>
      </c>
      <c r="G33" s="82">
        <v>-63</v>
      </c>
      <c r="H33" s="76"/>
      <c r="I33" s="31">
        <v>31</v>
      </c>
      <c r="J33" s="82">
        <v>63</v>
      </c>
      <c r="K33" s="82">
        <v>0</v>
      </c>
      <c r="L33" s="82">
        <v>0</v>
      </c>
      <c r="M33" s="82">
        <v>0</v>
      </c>
      <c r="N33" s="82">
        <v>63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63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-63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630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630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63</v>
      </c>
      <c r="DG33" s="81">
        <f t="shared" si="32"/>
        <v>-63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-90</v>
      </c>
      <c r="D34" s="82">
        <v>0</v>
      </c>
      <c r="E34" s="82">
        <v>0</v>
      </c>
      <c r="F34" s="82">
        <v>0</v>
      </c>
      <c r="G34" s="82">
        <v>-90</v>
      </c>
      <c r="H34" s="76"/>
      <c r="I34" s="31">
        <v>32</v>
      </c>
      <c r="J34" s="82">
        <v>90</v>
      </c>
      <c r="K34" s="82">
        <v>0</v>
      </c>
      <c r="L34" s="82">
        <v>0</v>
      </c>
      <c r="M34" s="82">
        <v>0</v>
      </c>
      <c r="N34" s="82">
        <v>90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90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-90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900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900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90</v>
      </c>
      <c r="DG34" s="81">
        <f t="shared" si="32"/>
        <v>-90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-87</v>
      </c>
      <c r="D35" s="82">
        <v>0</v>
      </c>
      <c r="E35" s="82">
        <v>0</v>
      </c>
      <c r="F35" s="82">
        <v>0</v>
      </c>
      <c r="G35" s="82">
        <v>-87</v>
      </c>
      <c r="H35" s="76"/>
      <c r="I35" s="31">
        <v>33</v>
      </c>
      <c r="J35" s="82">
        <v>87</v>
      </c>
      <c r="K35" s="82">
        <v>0</v>
      </c>
      <c r="L35" s="82">
        <v>0</v>
      </c>
      <c r="M35" s="82">
        <v>0</v>
      </c>
      <c r="N35" s="82">
        <v>87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87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-87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870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870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87</v>
      </c>
      <c r="DG35" s="81">
        <f t="shared" si="32"/>
        <v>-87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-45</v>
      </c>
      <c r="D36" s="82">
        <v>0</v>
      </c>
      <c r="E36" s="82">
        <v>0</v>
      </c>
      <c r="F36" s="82">
        <v>0</v>
      </c>
      <c r="G36" s="82">
        <v>-45</v>
      </c>
      <c r="H36" s="76"/>
      <c r="I36" s="31">
        <v>34</v>
      </c>
      <c r="J36" s="82">
        <v>45</v>
      </c>
      <c r="K36" s="82">
        <v>0</v>
      </c>
      <c r="L36" s="82">
        <v>0</v>
      </c>
      <c r="M36" s="82">
        <v>0</v>
      </c>
      <c r="N36" s="82">
        <v>45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45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-45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450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450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45</v>
      </c>
      <c r="DG36" s="81">
        <f t="shared" si="32"/>
        <v>-45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-14</v>
      </c>
      <c r="D37" s="82">
        <v>0</v>
      </c>
      <c r="E37" s="82">
        <v>0</v>
      </c>
      <c r="F37" s="82">
        <v>0</v>
      </c>
      <c r="G37" s="82">
        <v>-14</v>
      </c>
      <c r="H37" s="76"/>
      <c r="I37" s="31">
        <v>35</v>
      </c>
      <c r="J37" s="82">
        <v>14</v>
      </c>
      <c r="K37" s="82">
        <v>0</v>
      </c>
      <c r="L37" s="82">
        <v>0</v>
      </c>
      <c r="M37" s="82">
        <v>0</v>
      </c>
      <c r="N37" s="82">
        <v>14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14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-14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140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140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14</v>
      </c>
      <c r="DG37" s="81">
        <f t="shared" si="32"/>
        <v>-14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-31</v>
      </c>
      <c r="D72" s="82">
        <v>0</v>
      </c>
      <c r="E72" s="82">
        <v>0</v>
      </c>
      <c r="F72" s="82">
        <v>0</v>
      </c>
      <c r="G72" s="82">
        <v>-31</v>
      </c>
      <c r="H72" s="76"/>
      <c r="I72" s="31">
        <v>70</v>
      </c>
      <c r="J72" s="82">
        <v>31</v>
      </c>
      <c r="K72" s="82">
        <v>0</v>
      </c>
      <c r="L72" s="82">
        <v>0</v>
      </c>
      <c r="M72" s="82">
        <v>0</v>
      </c>
      <c r="N72" s="82">
        <v>31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31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-31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310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310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31</v>
      </c>
      <c r="DG72" s="81">
        <f t="shared" si="60"/>
        <v>-31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-48</v>
      </c>
      <c r="D73" s="82">
        <v>0</v>
      </c>
      <c r="E73" s="82">
        <v>0</v>
      </c>
      <c r="F73" s="82">
        <v>0</v>
      </c>
      <c r="G73" s="82">
        <v>-48</v>
      </c>
      <c r="H73" s="76"/>
      <c r="I73" s="31">
        <v>71</v>
      </c>
      <c r="J73" s="82">
        <v>48</v>
      </c>
      <c r="K73" s="82">
        <v>0</v>
      </c>
      <c r="L73" s="82">
        <v>0</v>
      </c>
      <c r="M73" s="82">
        <v>0</v>
      </c>
      <c r="N73" s="82">
        <v>48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48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-48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480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480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48</v>
      </c>
      <c r="DG73" s="81">
        <f t="shared" si="60"/>
        <v>-48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-22</v>
      </c>
      <c r="D74" s="82">
        <v>0</v>
      </c>
      <c r="E74" s="82">
        <v>0</v>
      </c>
      <c r="F74" s="82">
        <v>0</v>
      </c>
      <c r="G74" s="82">
        <v>-22</v>
      </c>
      <c r="H74" s="76"/>
      <c r="I74" s="31">
        <v>72</v>
      </c>
      <c r="J74" s="82">
        <v>22</v>
      </c>
      <c r="K74" s="82">
        <v>0</v>
      </c>
      <c r="L74" s="82">
        <v>0</v>
      </c>
      <c r="M74" s="82">
        <v>0</v>
      </c>
      <c r="N74" s="82">
        <v>22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22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-22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220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220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22</v>
      </c>
      <c r="DG74" s="81">
        <f t="shared" si="60"/>
        <v>-22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-37</v>
      </c>
      <c r="D75" s="82">
        <v>0</v>
      </c>
      <c r="E75" s="82">
        <v>0</v>
      </c>
      <c r="F75" s="82">
        <v>0</v>
      </c>
      <c r="G75" s="82">
        <v>-37</v>
      </c>
      <c r="H75" s="76"/>
      <c r="I75" s="31">
        <v>73</v>
      </c>
      <c r="J75" s="82">
        <v>37</v>
      </c>
      <c r="K75" s="82">
        <v>0</v>
      </c>
      <c r="L75" s="82">
        <v>0</v>
      </c>
      <c r="M75" s="82">
        <v>0</v>
      </c>
      <c r="N75" s="82">
        <v>37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37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-37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370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370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37</v>
      </c>
      <c r="DG75" s="81">
        <f t="shared" si="60"/>
        <v>-37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-73</v>
      </c>
      <c r="D76" s="82">
        <v>0</v>
      </c>
      <c r="E76" s="82">
        <v>0</v>
      </c>
      <c r="F76" s="82">
        <v>0</v>
      </c>
      <c r="G76" s="82">
        <v>-73</v>
      </c>
      <c r="H76" s="76"/>
      <c r="I76" s="31">
        <v>74</v>
      </c>
      <c r="J76" s="82">
        <v>73</v>
      </c>
      <c r="K76" s="82">
        <v>0</v>
      </c>
      <c r="L76" s="82">
        <v>0</v>
      </c>
      <c r="M76" s="82">
        <v>0</v>
      </c>
      <c r="N76" s="82">
        <v>73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73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-73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730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730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73</v>
      </c>
      <c r="DG76" s="81">
        <f t="shared" si="60"/>
        <v>-73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-96</v>
      </c>
      <c r="D77" s="82">
        <v>0</v>
      </c>
      <c r="E77" s="82">
        <v>0</v>
      </c>
      <c r="F77" s="82">
        <v>0</v>
      </c>
      <c r="G77" s="82">
        <v>-96</v>
      </c>
      <c r="H77" s="76"/>
      <c r="I77" s="31">
        <v>75</v>
      </c>
      <c r="J77" s="82">
        <v>96</v>
      </c>
      <c r="K77" s="82">
        <v>0</v>
      </c>
      <c r="L77" s="82">
        <v>0</v>
      </c>
      <c r="M77" s="82">
        <v>0</v>
      </c>
      <c r="N77" s="82">
        <v>96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96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-96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960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960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96</v>
      </c>
      <c r="DG77" s="81">
        <f t="shared" si="60"/>
        <v>-96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-160</v>
      </c>
      <c r="D78" s="82">
        <v>0</v>
      </c>
      <c r="E78" s="82">
        <v>0</v>
      </c>
      <c r="F78" s="82">
        <v>0</v>
      </c>
      <c r="G78" s="82">
        <v>-160</v>
      </c>
      <c r="H78" s="76"/>
      <c r="I78" s="31">
        <v>76</v>
      </c>
      <c r="J78" s="82">
        <v>160</v>
      </c>
      <c r="K78" s="82">
        <v>0</v>
      </c>
      <c r="L78" s="82">
        <v>0</v>
      </c>
      <c r="M78" s="82">
        <v>0</v>
      </c>
      <c r="N78" s="82">
        <v>160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160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-160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1600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1600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160</v>
      </c>
      <c r="DG78" s="81">
        <f t="shared" si="60"/>
        <v>-160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-165</v>
      </c>
      <c r="D79" s="82">
        <v>0</v>
      </c>
      <c r="E79" s="82">
        <v>0</v>
      </c>
      <c r="F79" s="82">
        <v>0</v>
      </c>
      <c r="G79" s="82">
        <v>-165</v>
      </c>
      <c r="H79" s="76"/>
      <c r="I79" s="31">
        <v>77</v>
      </c>
      <c r="J79" s="82">
        <v>165</v>
      </c>
      <c r="K79" s="82">
        <v>0</v>
      </c>
      <c r="L79" s="82">
        <v>0</v>
      </c>
      <c r="M79" s="82">
        <v>0</v>
      </c>
      <c r="N79" s="82">
        <v>165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165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-165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1650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1650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165</v>
      </c>
      <c r="DG79" s="81">
        <f t="shared" si="60"/>
        <v>-165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-177</v>
      </c>
      <c r="D80" s="82">
        <v>0</v>
      </c>
      <c r="E80" s="82">
        <v>0</v>
      </c>
      <c r="F80" s="82">
        <v>0</v>
      </c>
      <c r="G80" s="82">
        <v>-177</v>
      </c>
      <c r="H80" s="76"/>
      <c r="I80" s="31">
        <v>78</v>
      </c>
      <c r="J80" s="82">
        <v>177</v>
      </c>
      <c r="K80" s="82">
        <v>0</v>
      </c>
      <c r="L80" s="82">
        <v>0</v>
      </c>
      <c r="M80" s="82">
        <v>0</v>
      </c>
      <c r="N80" s="82">
        <v>177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177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-177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1770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1770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177</v>
      </c>
      <c r="DG80" s="81">
        <f t="shared" si="60"/>
        <v>-177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-181</v>
      </c>
      <c r="D81" s="82">
        <v>0</v>
      </c>
      <c r="E81" s="82">
        <v>0</v>
      </c>
      <c r="F81" s="82">
        <v>0</v>
      </c>
      <c r="G81" s="82">
        <v>-181</v>
      </c>
      <c r="H81" s="76"/>
      <c r="I81" s="31">
        <v>79</v>
      </c>
      <c r="J81" s="82">
        <v>181</v>
      </c>
      <c r="K81" s="82">
        <v>0</v>
      </c>
      <c r="L81" s="82">
        <v>0</v>
      </c>
      <c r="M81" s="82">
        <v>0</v>
      </c>
      <c r="N81" s="82">
        <v>181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181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-181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1810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1810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181</v>
      </c>
      <c r="DG81" s="81">
        <f t="shared" si="60"/>
        <v>-181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-183</v>
      </c>
      <c r="D82" s="82">
        <v>0</v>
      </c>
      <c r="E82" s="82">
        <v>0</v>
      </c>
      <c r="F82" s="82">
        <v>0</v>
      </c>
      <c r="G82" s="82">
        <v>-183</v>
      </c>
      <c r="H82" s="76"/>
      <c r="I82" s="31">
        <v>80</v>
      </c>
      <c r="J82" s="82">
        <v>183</v>
      </c>
      <c r="K82" s="82">
        <v>0</v>
      </c>
      <c r="L82" s="82">
        <v>0</v>
      </c>
      <c r="M82" s="82">
        <v>0</v>
      </c>
      <c r="N82" s="82">
        <v>183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183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-183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1830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1830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183</v>
      </c>
      <c r="DG82" s="81">
        <f t="shared" si="60"/>
        <v>-183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-192</v>
      </c>
      <c r="D83" s="82">
        <v>0</v>
      </c>
      <c r="E83" s="82">
        <v>0</v>
      </c>
      <c r="F83" s="82">
        <v>0</v>
      </c>
      <c r="G83" s="82">
        <v>-192</v>
      </c>
      <c r="H83" s="76"/>
      <c r="I83" s="31">
        <v>81</v>
      </c>
      <c r="J83" s="82">
        <v>192</v>
      </c>
      <c r="K83" s="82">
        <v>0</v>
      </c>
      <c r="L83" s="82">
        <v>0</v>
      </c>
      <c r="M83" s="82">
        <v>0</v>
      </c>
      <c r="N83" s="82">
        <v>192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192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-192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1920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1920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192</v>
      </c>
      <c r="DG83" s="81">
        <f t="shared" si="60"/>
        <v>-192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-185</v>
      </c>
      <c r="D84" s="82">
        <v>0</v>
      </c>
      <c r="E84" s="82">
        <v>0</v>
      </c>
      <c r="F84" s="82">
        <v>0</v>
      </c>
      <c r="G84" s="82">
        <v>-185</v>
      </c>
      <c r="H84" s="76"/>
      <c r="I84" s="31">
        <v>82</v>
      </c>
      <c r="J84" s="82">
        <v>185</v>
      </c>
      <c r="K84" s="82">
        <v>0</v>
      </c>
      <c r="L84" s="82">
        <v>0</v>
      </c>
      <c r="M84" s="82">
        <v>0</v>
      </c>
      <c r="N84" s="82">
        <v>185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185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-185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1850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1850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185</v>
      </c>
      <c r="DG84" s="81">
        <f t="shared" si="60"/>
        <v>-185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-175</v>
      </c>
      <c r="D85" s="82">
        <v>0</v>
      </c>
      <c r="E85" s="82">
        <v>0</v>
      </c>
      <c r="F85" s="82">
        <v>0</v>
      </c>
      <c r="G85" s="82">
        <v>-175</v>
      </c>
      <c r="H85" s="76"/>
      <c r="I85" s="31">
        <v>83</v>
      </c>
      <c r="J85" s="82">
        <v>175</v>
      </c>
      <c r="K85" s="82">
        <v>0</v>
      </c>
      <c r="L85" s="82">
        <v>0</v>
      </c>
      <c r="M85" s="82">
        <v>0</v>
      </c>
      <c r="N85" s="82">
        <v>175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175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-175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1750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1750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175</v>
      </c>
      <c r="DG85" s="81">
        <f t="shared" si="60"/>
        <v>-175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-156</v>
      </c>
      <c r="D86" s="82">
        <v>0</v>
      </c>
      <c r="E86" s="82">
        <v>0</v>
      </c>
      <c r="F86" s="82">
        <v>0</v>
      </c>
      <c r="G86" s="82">
        <v>-156</v>
      </c>
      <c r="H86" s="76"/>
      <c r="I86" s="31">
        <v>84</v>
      </c>
      <c r="J86" s="82">
        <v>156</v>
      </c>
      <c r="K86" s="82">
        <v>0</v>
      </c>
      <c r="L86" s="82">
        <v>0</v>
      </c>
      <c r="M86" s="82">
        <v>0</v>
      </c>
      <c r="N86" s="82">
        <v>156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156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-156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1560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1560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156</v>
      </c>
      <c r="DG86" s="81">
        <f t="shared" si="60"/>
        <v>-156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-51</v>
      </c>
      <c r="D87" s="82">
        <v>0</v>
      </c>
      <c r="E87" s="82">
        <v>0</v>
      </c>
      <c r="F87" s="82">
        <v>0</v>
      </c>
      <c r="G87" s="82">
        <v>-51</v>
      </c>
      <c r="H87" s="76"/>
      <c r="I87" s="31">
        <v>85</v>
      </c>
      <c r="J87" s="82">
        <v>51</v>
      </c>
      <c r="K87" s="82">
        <v>0</v>
      </c>
      <c r="L87" s="82">
        <v>0</v>
      </c>
      <c r="M87" s="82">
        <v>0</v>
      </c>
      <c r="N87" s="82">
        <v>51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510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510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51</v>
      </c>
      <c r="DG87" s="81">
        <f t="shared" si="60"/>
        <v>-51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-36</v>
      </c>
      <c r="D88" s="82">
        <v>0</v>
      </c>
      <c r="E88" s="82">
        <v>0</v>
      </c>
      <c r="F88" s="82">
        <v>0</v>
      </c>
      <c r="G88" s="82">
        <v>-36</v>
      </c>
      <c r="H88" s="76"/>
      <c r="I88" s="31">
        <v>86</v>
      </c>
      <c r="J88" s="82">
        <v>36</v>
      </c>
      <c r="K88" s="82">
        <v>0</v>
      </c>
      <c r="L88" s="82">
        <v>0</v>
      </c>
      <c r="M88" s="82">
        <v>0</v>
      </c>
      <c r="N88" s="82">
        <v>36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36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-36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360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360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36</v>
      </c>
      <c r="DG88" s="81">
        <f t="shared" si="60"/>
        <v>-36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-15</v>
      </c>
      <c r="D89" s="82">
        <v>0</v>
      </c>
      <c r="E89" s="82">
        <v>0</v>
      </c>
      <c r="F89" s="82">
        <v>0</v>
      </c>
      <c r="G89" s="82">
        <v>-15</v>
      </c>
      <c r="H89" s="76"/>
      <c r="I89" s="31">
        <v>87</v>
      </c>
      <c r="J89" s="82">
        <v>15</v>
      </c>
      <c r="K89" s="82">
        <v>0</v>
      </c>
      <c r="L89" s="82">
        <v>0</v>
      </c>
      <c r="M89" s="82">
        <v>0</v>
      </c>
      <c r="N89" s="82">
        <v>15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15</v>
      </c>
      <c r="DG89" s="81">
        <f t="shared" si="60"/>
        <v>-15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-150</v>
      </c>
      <c r="D91" s="82">
        <v>0</v>
      </c>
      <c r="E91" s="82">
        <v>0</v>
      </c>
      <c r="F91" s="82">
        <v>0</v>
      </c>
      <c r="G91" s="82">
        <v>-150</v>
      </c>
      <c r="H91" s="76"/>
      <c r="I91" s="31">
        <v>89</v>
      </c>
      <c r="J91" s="82">
        <v>150</v>
      </c>
      <c r="K91" s="82">
        <v>0</v>
      </c>
      <c r="L91" s="82">
        <v>0</v>
      </c>
      <c r="M91" s="82">
        <v>0</v>
      </c>
      <c r="N91" s="82">
        <v>150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150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-150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1500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1500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150</v>
      </c>
      <c r="DG91" s="81">
        <f t="shared" si="60"/>
        <v>-150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-128</v>
      </c>
      <c r="D92" s="82">
        <v>0</v>
      </c>
      <c r="E92" s="82">
        <v>0</v>
      </c>
      <c r="F92" s="82">
        <v>0</v>
      </c>
      <c r="G92" s="82">
        <v>-128</v>
      </c>
      <c r="H92" s="76"/>
      <c r="I92" s="31">
        <v>90</v>
      </c>
      <c r="J92" s="82">
        <v>128</v>
      </c>
      <c r="K92" s="82">
        <v>0</v>
      </c>
      <c r="L92" s="82">
        <v>0</v>
      </c>
      <c r="M92" s="82">
        <v>0</v>
      </c>
      <c r="N92" s="82">
        <v>128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128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-128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1280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1280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128</v>
      </c>
      <c r="DG92" s="81">
        <f t="shared" si="60"/>
        <v>-128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-112</v>
      </c>
      <c r="D93" s="82">
        <v>0</v>
      </c>
      <c r="E93" s="82">
        <v>0</v>
      </c>
      <c r="F93" s="82">
        <v>0</v>
      </c>
      <c r="G93" s="82">
        <v>-112</v>
      </c>
      <c r="H93" s="76"/>
      <c r="I93" s="31">
        <v>91</v>
      </c>
      <c r="J93" s="82">
        <v>112</v>
      </c>
      <c r="K93" s="82">
        <v>0</v>
      </c>
      <c r="L93" s="82">
        <v>0</v>
      </c>
      <c r="M93" s="82">
        <v>0</v>
      </c>
      <c r="N93" s="82">
        <v>112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112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-112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1120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1120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112</v>
      </c>
      <c r="DG93" s="81">
        <f t="shared" si="60"/>
        <v>-112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-90</v>
      </c>
      <c r="D94" s="82">
        <v>0</v>
      </c>
      <c r="E94" s="82">
        <v>0</v>
      </c>
      <c r="F94" s="82">
        <v>0</v>
      </c>
      <c r="G94" s="82">
        <v>-90</v>
      </c>
      <c r="H94" s="76"/>
      <c r="I94" s="31">
        <v>92</v>
      </c>
      <c r="J94" s="82">
        <v>90</v>
      </c>
      <c r="K94" s="82">
        <v>0</v>
      </c>
      <c r="L94" s="82">
        <v>0</v>
      </c>
      <c r="M94" s="82">
        <v>0</v>
      </c>
      <c r="N94" s="82">
        <v>90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90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-90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900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900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90</v>
      </c>
      <c r="DG94" s="81">
        <f t="shared" si="60"/>
        <v>-90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-10</v>
      </c>
      <c r="D95" s="82">
        <v>0</v>
      </c>
      <c r="E95" s="82">
        <v>0</v>
      </c>
      <c r="F95" s="82">
        <v>0</v>
      </c>
      <c r="G95" s="82">
        <v>-10</v>
      </c>
      <c r="H95" s="76"/>
      <c r="I95" s="31">
        <v>93</v>
      </c>
      <c r="J95" s="82">
        <v>10</v>
      </c>
      <c r="K95" s="82">
        <v>0</v>
      </c>
      <c r="L95" s="82">
        <v>0</v>
      </c>
      <c r="M95" s="82">
        <v>0</v>
      </c>
      <c r="N95" s="82">
        <v>10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100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10</v>
      </c>
      <c r="DG95" s="81">
        <f t="shared" si="60"/>
        <v>-10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0.74635825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-0.74635825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3.8917500000000002E-3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-3.8917500000000002E-3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0.74635825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0.74635825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3.8917500000000002E-3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3.8917500000000002E-3</v>
      </c>
      <c r="DE99" s="86"/>
      <c r="DF99" s="81">
        <f t="shared" si="59"/>
        <v>0.75024999999999997</v>
      </c>
      <c r="DG99" s="81">
        <f t="shared" si="60"/>
        <v>-0.74635825</v>
      </c>
      <c r="DH99" s="81">
        <f t="shared" si="61"/>
        <v>0</v>
      </c>
      <c r="DI99" s="81">
        <f t="shared" si="62"/>
        <v>0</v>
      </c>
      <c r="DJ99" s="81">
        <f t="shared" si="63"/>
        <v>-3.8917500000000002E-3</v>
      </c>
      <c r="DK99" s="84">
        <f>SUM(DF99:DJ99)</f>
        <v>-2.8622937353617317E-17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415.12</v>
      </c>
      <c r="H3" s="174">
        <f t="shared" ref="H3:H66" ca="1" si="2">INDIRECT("ISGS_Delhi_pp!" &amp; $V$3 &amp; X3)</f>
        <v>401.42104</v>
      </c>
      <c r="I3" s="178">
        <f ca="1">INDIRECT("BRPL_EOD!" &amp; $V$3 &amp; X3)</f>
        <v>309.44</v>
      </c>
      <c r="J3" s="176">
        <f ca="1">INDIRECT("BYPL_EOD!" &amp; $V$3 &amp; X3)</f>
        <v>87.03</v>
      </c>
      <c r="K3" s="176">
        <f ca="1">INDIRECT("TPDDL_EOD!" &amp; $V$3 &amp; X3)</f>
        <v>4.95</v>
      </c>
      <c r="L3" s="176">
        <f ca="1">INDIRECT("NDMC_EOD!" &amp; $V$3 &amp; X3)</f>
        <v>0</v>
      </c>
      <c r="M3" s="177">
        <f ca="1">SUM(I3:L3)</f>
        <v>401.42</v>
      </c>
      <c r="N3" s="175">
        <f ca="1">INDIRECT("BRPL_ISGS_exbus!" &amp; $V$3 &amp; X3)</f>
        <v>309.44080169797218</v>
      </c>
      <c r="O3" s="176">
        <f ca="1">INDIRECT("BYPL_ISGS_exbus!" &amp; $V$3 &amp; X3)</f>
        <v>87.03022547755468</v>
      </c>
      <c r="P3" s="176">
        <f ca="1">INDIRECT("TPDDL_ISGS_exbus!" &amp; $V$3 &amp; X3)</f>
        <v>4.9500128244731201</v>
      </c>
      <c r="Q3" s="176">
        <f ca="1">INDIRECT("NDMC_ISGS_exbus!" &amp; $V$3 &amp; X3)</f>
        <v>0</v>
      </c>
      <c r="R3" s="177">
        <f ca="1">SUM(N3:Q3)</f>
        <v>401.42103999999995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415.12</v>
      </c>
      <c r="H4" s="182">
        <f t="shared" ca="1" si="2"/>
        <v>401.42104</v>
      </c>
      <c r="I4" s="183">
        <f t="shared" ref="I4:I67" ca="1" si="5">INDIRECT("BRPL_EOD!" &amp; $V$3 &amp; X4)</f>
        <v>309.44</v>
      </c>
      <c r="J4" s="180">
        <f t="shared" ref="J4:J67" ca="1" si="6">INDIRECT("BYPL_EOD!" &amp; $V$3 &amp; X4)</f>
        <v>87.03</v>
      </c>
      <c r="K4" s="180">
        <f t="shared" ref="K4:K67" ca="1" si="7">INDIRECT("TPDDL_EOD!" &amp; $V$3 &amp; X4)</f>
        <v>4.95</v>
      </c>
      <c r="L4" s="180">
        <f t="shared" ref="L4:L67" ca="1" si="8">INDIRECT("NDMC_EOD!" &amp; $V$3 &amp; X4)</f>
        <v>0</v>
      </c>
      <c r="M4" s="181">
        <f t="shared" ref="M4:M67" ca="1" si="9">SUM(I4:L4)</f>
        <v>401.42</v>
      </c>
      <c r="N4" s="179">
        <f t="shared" ref="N4:N67" ca="1" si="10">INDIRECT("BRPL_ISGS_exbus!" &amp; $V$3 &amp; X4)</f>
        <v>309.44080169797218</v>
      </c>
      <c r="O4" s="180">
        <f t="shared" ref="O4:O67" ca="1" si="11">INDIRECT("BYPL_ISGS_exbus!" &amp; $V$3 &amp; X4)</f>
        <v>87.03022547755468</v>
      </c>
      <c r="P4" s="180">
        <f t="shared" ref="P4:P67" ca="1" si="12">INDIRECT("TPDDL_ISGS_exbus!" &amp; $V$3 &amp; X4)</f>
        <v>4.9500128244731201</v>
      </c>
      <c r="Q4" s="180">
        <f t="shared" ref="Q4:Q67" ca="1" si="13">INDIRECT("NDMC_ISGS_exbus!" &amp; $V$3 &amp; X4)</f>
        <v>0</v>
      </c>
      <c r="R4" s="181">
        <f t="shared" ref="R4:R67" ca="1" si="14">SUM(N4:Q4)</f>
        <v>401.42103999999995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375.12</v>
      </c>
      <c r="H5" s="182">
        <f t="shared" ca="1" si="2"/>
        <v>362.74104</v>
      </c>
      <c r="I5" s="183">
        <f t="shared" ca="1" si="5"/>
        <v>270.76</v>
      </c>
      <c r="J5" s="180">
        <f t="shared" ca="1" si="6"/>
        <v>87.03</v>
      </c>
      <c r="K5" s="180">
        <f t="shared" ca="1" si="7"/>
        <v>4.95</v>
      </c>
      <c r="L5" s="180">
        <f t="shared" ca="1" si="8"/>
        <v>0</v>
      </c>
      <c r="M5" s="181">
        <f t="shared" ca="1" si="9"/>
        <v>362.73999999999995</v>
      </c>
      <c r="N5" s="179">
        <f t="shared" ca="1" si="10"/>
        <v>270.76077628714785</v>
      </c>
      <c r="O5" s="180">
        <f t="shared" ca="1" si="11"/>
        <v>87.030249520868949</v>
      </c>
      <c r="P5" s="180">
        <f t="shared" ca="1" si="12"/>
        <v>4.9500141919832394</v>
      </c>
      <c r="Q5" s="180">
        <f t="shared" ca="1" si="13"/>
        <v>0</v>
      </c>
      <c r="R5" s="181">
        <f t="shared" ca="1" si="14"/>
        <v>362.74104000000005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375.12</v>
      </c>
      <c r="H6" s="182">
        <f t="shared" ca="1" si="2"/>
        <v>362.74104</v>
      </c>
      <c r="I6" s="183">
        <f t="shared" ca="1" si="5"/>
        <v>270.76</v>
      </c>
      <c r="J6" s="180">
        <f t="shared" ca="1" si="6"/>
        <v>87.03</v>
      </c>
      <c r="K6" s="180">
        <f t="shared" ca="1" si="7"/>
        <v>4.95</v>
      </c>
      <c r="L6" s="180">
        <f t="shared" ca="1" si="8"/>
        <v>0</v>
      </c>
      <c r="M6" s="181">
        <f t="shared" ca="1" si="9"/>
        <v>362.73999999999995</v>
      </c>
      <c r="N6" s="179">
        <f t="shared" ca="1" si="10"/>
        <v>270.76077628714785</v>
      </c>
      <c r="O6" s="180">
        <f t="shared" ca="1" si="11"/>
        <v>87.030249520868949</v>
      </c>
      <c r="P6" s="180">
        <f t="shared" ca="1" si="12"/>
        <v>4.9500141919832394</v>
      </c>
      <c r="Q6" s="180">
        <f t="shared" ca="1" si="13"/>
        <v>0</v>
      </c>
      <c r="R6" s="181">
        <f t="shared" ca="1" si="14"/>
        <v>362.74104000000005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375.12</v>
      </c>
      <c r="H7" s="182">
        <f t="shared" ca="1" si="2"/>
        <v>362.74104</v>
      </c>
      <c r="I7" s="183">
        <f t="shared" ca="1" si="5"/>
        <v>270.76</v>
      </c>
      <c r="J7" s="180">
        <f t="shared" ca="1" si="6"/>
        <v>87.03</v>
      </c>
      <c r="K7" s="180">
        <f t="shared" ca="1" si="7"/>
        <v>4.95</v>
      </c>
      <c r="L7" s="180">
        <f t="shared" ca="1" si="8"/>
        <v>0</v>
      </c>
      <c r="M7" s="181">
        <f t="shared" ca="1" si="9"/>
        <v>362.73999999999995</v>
      </c>
      <c r="N7" s="179">
        <f t="shared" ca="1" si="10"/>
        <v>270.76077628714785</v>
      </c>
      <c r="O7" s="180">
        <f t="shared" ca="1" si="11"/>
        <v>87.030249520868949</v>
      </c>
      <c r="P7" s="180">
        <f t="shared" ca="1" si="12"/>
        <v>4.9500141919832394</v>
      </c>
      <c r="Q7" s="180">
        <f t="shared" ca="1" si="13"/>
        <v>0</v>
      </c>
      <c r="R7" s="181">
        <f t="shared" ca="1" si="14"/>
        <v>362.74104000000005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375.12</v>
      </c>
      <c r="H8" s="182">
        <f t="shared" ca="1" si="2"/>
        <v>362.74104</v>
      </c>
      <c r="I8" s="183">
        <f t="shared" ca="1" si="5"/>
        <v>270.76</v>
      </c>
      <c r="J8" s="180">
        <f t="shared" ca="1" si="6"/>
        <v>87.03</v>
      </c>
      <c r="K8" s="180">
        <f t="shared" ca="1" si="7"/>
        <v>4.95</v>
      </c>
      <c r="L8" s="180">
        <f t="shared" ca="1" si="8"/>
        <v>0</v>
      </c>
      <c r="M8" s="181">
        <f t="shared" ca="1" si="9"/>
        <v>362.73999999999995</v>
      </c>
      <c r="N8" s="179">
        <f t="shared" ca="1" si="10"/>
        <v>270.76077628714785</v>
      </c>
      <c r="O8" s="180">
        <f t="shared" ca="1" si="11"/>
        <v>87.030249520868949</v>
      </c>
      <c r="P8" s="180">
        <f t="shared" ca="1" si="12"/>
        <v>4.9500141919832394</v>
      </c>
      <c r="Q8" s="180">
        <f t="shared" ca="1" si="13"/>
        <v>0</v>
      </c>
      <c r="R8" s="181">
        <f t="shared" ca="1" si="14"/>
        <v>362.74104000000005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375.12</v>
      </c>
      <c r="H9" s="182">
        <f t="shared" ca="1" si="2"/>
        <v>362.74104</v>
      </c>
      <c r="I9" s="183">
        <f t="shared" ca="1" si="5"/>
        <v>270.76</v>
      </c>
      <c r="J9" s="180">
        <f t="shared" ca="1" si="6"/>
        <v>87.03</v>
      </c>
      <c r="K9" s="180">
        <f t="shared" ca="1" si="7"/>
        <v>4.95</v>
      </c>
      <c r="L9" s="180">
        <f t="shared" ca="1" si="8"/>
        <v>0</v>
      </c>
      <c r="M9" s="181">
        <f t="shared" ca="1" si="9"/>
        <v>362.73999999999995</v>
      </c>
      <c r="N9" s="179">
        <f t="shared" ca="1" si="10"/>
        <v>270.76077628714785</v>
      </c>
      <c r="O9" s="180">
        <f t="shared" ca="1" si="11"/>
        <v>87.030249520868949</v>
      </c>
      <c r="P9" s="180">
        <f t="shared" ca="1" si="12"/>
        <v>4.9500141919832394</v>
      </c>
      <c r="Q9" s="180">
        <f t="shared" ca="1" si="13"/>
        <v>0</v>
      </c>
      <c r="R9" s="181">
        <f t="shared" ca="1" si="14"/>
        <v>362.74104000000005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375.12</v>
      </c>
      <c r="H10" s="182">
        <f t="shared" ca="1" si="2"/>
        <v>362.74104</v>
      </c>
      <c r="I10" s="183">
        <f t="shared" ca="1" si="5"/>
        <v>270.76</v>
      </c>
      <c r="J10" s="180">
        <f t="shared" ca="1" si="6"/>
        <v>87.03</v>
      </c>
      <c r="K10" s="180">
        <f t="shared" ca="1" si="7"/>
        <v>4.95</v>
      </c>
      <c r="L10" s="180">
        <f t="shared" ca="1" si="8"/>
        <v>0</v>
      </c>
      <c r="M10" s="181">
        <f t="shared" ca="1" si="9"/>
        <v>362.73999999999995</v>
      </c>
      <c r="N10" s="179">
        <f t="shared" ca="1" si="10"/>
        <v>270.76077628714785</v>
      </c>
      <c r="O10" s="180">
        <f t="shared" ca="1" si="11"/>
        <v>87.030249520868949</v>
      </c>
      <c r="P10" s="180">
        <f t="shared" ca="1" si="12"/>
        <v>4.9500141919832394</v>
      </c>
      <c r="Q10" s="180">
        <f t="shared" ca="1" si="13"/>
        <v>0</v>
      </c>
      <c r="R10" s="181">
        <f t="shared" ca="1" si="14"/>
        <v>362.74104000000005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375.12</v>
      </c>
      <c r="H11" s="182">
        <f t="shared" ca="1" si="2"/>
        <v>362.74104</v>
      </c>
      <c r="I11" s="183">
        <f t="shared" ca="1" si="5"/>
        <v>270.76</v>
      </c>
      <c r="J11" s="180">
        <f t="shared" ca="1" si="6"/>
        <v>87.03</v>
      </c>
      <c r="K11" s="180">
        <f t="shared" ca="1" si="7"/>
        <v>4.95</v>
      </c>
      <c r="L11" s="180">
        <f t="shared" ca="1" si="8"/>
        <v>0</v>
      </c>
      <c r="M11" s="181">
        <f t="shared" ca="1" si="9"/>
        <v>362.73999999999995</v>
      </c>
      <c r="N11" s="179">
        <f t="shared" ca="1" si="10"/>
        <v>270.76077628714785</v>
      </c>
      <c r="O11" s="180">
        <f t="shared" ca="1" si="11"/>
        <v>87.030249520868949</v>
      </c>
      <c r="P11" s="180">
        <f t="shared" ca="1" si="12"/>
        <v>4.9500141919832394</v>
      </c>
      <c r="Q11" s="180">
        <f t="shared" ca="1" si="13"/>
        <v>0</v>
      </c>
      <c r="R11" s="181">
        <f t="shared" ca="1" si="14"/>
        <v>362.74104000000005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375.12</v>
      </c>
      <c r="H12" s="182">
        <f t="shared" ca="1" si="2"/>
        <v>362.74104</v>
      </c>
      <c r="I12" s="183">
        <f t="shared" ca="1" si="5"/>
        <v>270.76</v>
      </c>
      <c r="J12" s="180">
        <f t="shared" ca="1" si="6"/>
        <v>87.03</v>
      </c>
      <c r="K12" s="180">
        <f t="shared" ca="1" si="7"/>
        <v>4.95</v>
      </c>
      <c r="L12" s="180">
        <f t="shared" ca="1" si="8"/>
        <v>0</v>
      </c>
      <c r="M12" s="181">
        <f t="shared" ca="1" si="9"/>
        <v>362.73999999999995</v>
      </c>
      <c r="N12" s="179">
        <f t="shared" ca="1" si="10"/>
        <v>270.76077628714785</v>
      </c>
      <c r="O12" s="180">
        <f t="shared" ca="1" si="11"/>
        <v>87.030249520868949</v>
      </c>
      <c r="P12" s="180">
        <f t="shared" ca="1" si="12"/>
        <v>4.9500141919832394</v>
      </c>
      <c r="Q12" s="180">
        <f t="shared" ca="1" si="13"/>
        <v>0</v>
      </c>
      <c r="R12" s="181">
        <f t="shared" ca="1" si="14"/>
        <v>362.74104000000005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375.12</v>
      </c>
      <c r="H13" s="182">
        <f t="shared" ca="1" si="2"/>
        <v>362.74104</v>
      </c>
      <c r="I13" s="183">
        <f t="shared" ca="1" si="5"/>
        <v>270.76</v>
      </c>
      <c r="J13" s="180">
        <f t="shared" ca="1" si="6"/>
        <v>87.03</v>
      </c>
      <c r="K13" s="180">
        <f t="shared" ca="1" si="7"/>
        <v>4.95</v>
      </c>
      <c r="L13" s="180">
        <f t="shared" ca="1" si="8"/>
        <v>0</v>
      </c>
      <c r="M13" s="181">
        <f t="shared" ca="1" si="9"/>
        <v>362.73999999999995</v>
      </c>
      <c r="N13" s="179">
        <f t="shared" ca="1" si="10"/>
        <v>270.76077628714785</v>
      </c>
      <c r="O13" s="180">
        <f t="shared" ca="1" si="11"/>
        <v>87.030249520868949</v>
      </c>
      <c r="P13" s="180">
        <f t="shared" ca="1" si="12"/>
        <v>4.9500141919832394</v>
      </c>
      <c r="Q13" s="180">
        <f t="shared" ca="1" si="13"/>
        <v>0</v>
      </c>
      <c r="R13" s="181">
        <f t="shared" ca="1" si="14"/>
        <v>362.74104000000005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375.12</v>
      </c>
      <c r="H14" s="182">
        <f t="shared" ca="1" si="2"/>
        <v>362.74104</v>
      </c>
      <c r="I14" s="183">
        <f t="shared" ca="1" si="5"/>
        <v>270.76</v>
      </c>
      <c r="J14" s="180">
        <f t="shared" ca="1" si="6"/>
        <v>87.03</v>
      </c>
      <c r="K14" s="180">
        <f t="shared" ca="1" si="7"/>
        <v>4.95</v>
      </c>
      <c r="L14" s="180">
        <f t="shared" ca="1" si="8"/>
        <v>0</v>
      </c>
      <c r="M14" s="181">
        <f t="shared" ca="1" si="9"/>
        <v>362.73999999999995</v>
      </c>
      <c r="N14" s="179">
        <f t="shared" ca="1" si="10"/>
        <v>270.76077628714785</v>
      </c>
      <c r="O14" s="180">
        <f t="shared" ca="1" si="11"/>
        <v>87.030249520868949</v>
      </c>
      <c r="P14" s="180">
        <f t="shared" ca="1" si="12"/>
        <v>4.9500141919832394</v>
      </c>
      <c r="Q14" s="180">
        <f t="shared" ca="1" si="13"/>
        <v>0</v>
      </c>
      <c r="R14" s="181">
        <f t="shared" ca="1" si="14"/>
        <v>362.74104000000005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375.12</v>
      </c>
      <c r="H15" s="182">
        <f t="shared" ca="1" si="2"/>
        <v>362.74104</v>
      </c>
      <c r="I15" s="183">
        <f t="shared" ca="1" si="5"/>
        <v>270.76</v>
      </c>
      <c r="J15" s="180">
        <f t="shared" ca="1" si="6"/>
        <v>87.03</v>
      </c>
      <c r="K15" s="180">
        <f t="shared" ca="1" si="7"/>
        <v>4.95</v>
      </c>
      <c r="L15" s="180">
        <f t="shared" ca="1" si="8"/>
        <v>0</v>
      </c>
      <c r="M15" s="181">
        <f t="shared" ca="1" si="9"/>
        <v>362.73999999999995</v>
      </c>
      <c r="N15" s="179">
        <f t="shared" ca="1" si="10"/>
        <v>270.76077628714785</v>
      </c>
      <c r="O15" s="180">
        <f t="shared" ca="1" si="11"/>
        <v>87.030249520868949</v>
      </c>
      <c r="P15" s="180">
        <f t="shared" ca="1" si="12"/>
        <v>4.9500141919832394</v>
      </c>
      <c r="Q15" s="180">
        <f t="shared" ca="1" si="13"/>
        <v>0</v>
      </c>
      <c r="R15" s="181">
        <f t="shared" ca="1" si="14"/>
        <v>362.74104000000005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375.12</v>
      </c>
      <c r="H16" s="182">
        <f t="shared" ca="1" si="2"/>
        <v>362.74104</v>
      </c>
      <c r="I16" s="183">
        <f t="shared" ca="1" si="5"/>
        <v>270.76</v>
      </c>
      <c r="J16" s="180">
        <f t="shared" ca="1" si="6"/>
        <v>87.03</v>
      </c>
      <c r="K16" s="180">
        <f t="shared" ca="1" si="7"/>
        <v>4.95</v>
      </c>
      <c r="L16" s="180">
        <f t="shared" ca="1" si="8"/>
        <v>0</v>
      </c>
      <c r="M16" s="181">
        <f t="shared" ca="1" si="9"/>
        <v>362.73999999999995</v>
      </c>
      <c r="N16" s="179">
        <f t="shared" ca="1" si="10"/>
        <v>270.76077628714785</v>
      </c>
      <c r="O16" s="180">
        <f t="shared" ca="1" si="11"/>
        <v>87.030249520868949</v>
      </c>
      <c r="P16" s="180">
        <f t="shared" ca="1" si="12"/>
        <v>4.9500141919832394</v>
      </c>
      <c r="Q16" s="180">
        <f t="shared" ca="1" si="13"/>
        <v>0</v>
      </c>
      <c r="R16" s="181">
        <f t="shared" ca="1" si="14"/>
        <v>362.74104000000005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375.12</v>
      </c>
      <c r="H17" s="182">
        <f t="shared" ca="1" si="2"/>
        <v>362.74104</v>
      </c>
      <c r="I17" s="183">
        <f t="shared" ca="1" si="5"/>
        <v>270.76</v>
      </c>
      <c r="J17" s="180">
        <f t="shared" ca="1" si="6"/>
        <v>87.03</v>
      </c>
      <c r="K17" s="180">
        <f t="shared" ca="1" si="7"/>
        <v>4.95</v>
      </c>
      <c r="L17" s="180">
        <f t="shared" ca="1" si="8"/>
        <v>0</v>
      </c>
      <c r="M17" s="181">
        <f t="shared" ca="1" si="9"/>
        <v>362.73999999999995</v>
      </c>
      <c r="N17" s="179">
        <f t="shared" ca="1" si="10"/>
        <v>270.76077628714785</v>
      </c>
      <c r="O17" s="180">
        <f t="shared" ca="1" si="11"/>
        <v>87.030249520868949</v>
      </c>
      <c r="P17" s="180">
        <f t="shared" ca="1" si="12"/>
        <v>4.9500141919832394</v>
      </c>
      <c r="Q17" s="180">
        <f t="shared" ca="1" si="13"/>
        <v>0</v>
      </c>
      <c r="R17" s="181">
        <f t="shared" ca="1" si="14"/>
        <v>362.74104000000005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375.12</v>
      </c>
      <c r="H18" s="182">
        <f t="shared" ca="1" si="2"/>
        <v>362.74104</v>
      </c>
      <c r="I18" s="183">
        <f t="shared" ca="1" si="5"/>
        <v>270.76</v>
      </c>
      <c r="J18" s="180">
        <f t="shared" ca="1" si="6"/>
        <v>87.03</v>
      </c>
      <c r="K18" s="180">
        <f t="shared" ca="1" si="7"/>
        <v>4.95</v>
      </c>
      <c r="L18" s="180">
        <f t="shared" ca="1" si="8"/>
        <v>0</v>
      </c>
      <c r="M18" s="181">
        <f t="shared" ca="1" si="9"/>
        <v>362.73999999999995</v>
      </c>
      <c r="N18" s="179">
        <f t="shared" ca="1" si="10"/>
        <v>270.76077628714785</v>
      </c>
      <c r="O18" s="180">
        <f t="shared" ca="1" si="11"/>
        <v>87.030249520868949</v>
      </c>
      <c r="P18" s="180">
        <f t="shared" ca="1" si="12"/>
        <v>4.9500141919832394</v>
      </c>
      <c r="Q18" s="180">
        <f t="shared" ca="1" si="13"/>
        <v>0</v>
      </c>
      <c r="R18" s="181">
        <f t="shared" ca="1" si="14"/>
        <v>362.74104000000005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375.12</v>
      </c>
      <c r="H19" s="182">
        <f t="shared" ca="1" si="2"/>
        <v>362.74104</v>
      </c>
      <c r="I19" s="183">
        <f t="shared" ca="1" si="5"/>
        <v>270.76</v>
      </c>
      <c r="J19" s="180">
        <f t="shared" ca="1" si="6"/>
        <v>87.03</v>
      </c>
      <c r="K19" s="180">
        <f t="shared" ca="1" si="7"/>
        <v>4.95</v>
      </c>
      <c r="L19" s="180">
        <f t="shared" ca="1" si="8"/>
        <v>0</v>
      </c>
      <c r="M19" s="181">
        <f t="shared" ca="1" si="9"/>
        <v>362.73999999999995</v>
      </c>
      <c r="N19" s="179">
        <f t="shared" ca="1" si="10"/>
        <v>270.76077628714785</v>
      </c>
      <c r="O19" s="180">
        <f t="shared" ca="1" si="11"/>
        <v>87.030249520868949</v>
      </c>
      <c r="P19" s="180">
        <f t="shared" ca="1" si="12"/>
        <v>4.9500141919832394</v>
      </c>
      <c r="Q19" s="180">
        <f t="shared" ca="1" si="13"/>
        <v>0</v>
      </c>
      <c r="R19" s="181">
        <f t="shared" ca="1" si="14"/>
        <v>362.74104000000005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375.12</v>
      </c>
      <c r="H20" s="182">
        <f t="shared" ca="1" si="2"/>
        <v>362.74104</v>
      </c>
      <c r="I20" s="183">
        <f t="shared" ca="1" si="5"/>
        <v>270.76</v>
      </c>
      <c r="J20" s="180">
        <f t="shared" ca="1" si="6"/>
        <v>87.03</v>
      </c>
      <c r="K20" s="180">
        <f t="shared" ca="1" si="7"/>
        <v>4.95</v>
      </c>
      <c r="L20" s="180">
        <f t="shared" ca="1" si="8"/>
        <v>0</v>
      </c>
      <c r="M20" s="181">
        <f t="shared" ca="1" si="9"/>
        <v>362.73999999999995</v>
      </c>
      <c r="N20" s="179">
        <f t="shared" ca="1" si="10"/>
        <v>270.76077628714785</v>
      </c>
      <c r="O20" s="180">
        <f t="shared" ca="1" si="11"/>
        <v>87.030249520868949</v>
      </c>
      <c r="P20" s="180">
        <f t="shared" ca="1" si="12"/>
        <v>4.9500141919832394</v>
      </c>
      <c r="Q20" s="180">
        <f t="shared" ca="1" si="13"/>
        <v>0</v>
      </c>
      <c r="R20" s="181">
        <f t="shared" ca="1" si="14"/>
        <v>362.74104000000005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375.12</v>
      </c>
      <c r="H21" s="182">
        <f t="shared" ca="1" si="2"/>
        <v>362.74104</v>
      </c>
      <c r="I21" s="183">
        <f t="shared" ca="1" si="5"/>
        <v>270.76</v>
      </c>
      <c r="J21" s="180">
        <f t="shared" ca="1" si="6"/>
        <v>87.03</v>
      </c>
      <c r="K21" s="180">
        <f t="shared" ca="1" si="7"/>
        <v>4.95</v>
      </c>
      <c r="L21" s="180">
        <f t="shared" ca="1" si="8"/>
        <v>0</v>
      </c>
      <c r="M21" s="181">
        <f t="shared" ca="1" si="9"/>
        <v>362.73999999999995</v>
      </c>
      <c r="N21" s="179">
        <f t="shared" ca="1" si="10"/>
        <v>270.76077628714785</v>
      </c>
      <c r="O21" s="180">
        <f t="shared" ca="1" si="11"/>
        <v>87.030249520868949</v>
      </c>
      <c r="P21" s="180">
        <f t="shared" ca="1" si="12"/>
        <v>4.9500141919832394</v>
      </c>
      <c r="Q21" s="180">
        <f t="shared" ca="1" si="13"/>
        <v>0</v>
      </c>
      <c r="R21" s="181">
        <f t="shared" ca="1" si="14"/>
        <v>362.74104000000005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375.12</v>
      </c>
      <c r="H22" s="182">
        <f t="shared" ca="1" si="2"/>
        <v>362.74104</v>
      </c>
      <c r="I22" s="183">
        <f t="shared" ca="1" si="5"/>
        <v>270.76</v>
      </c>
      <c r="J22" s="180">
        <f t="shared" ca="1" si="6"/>
        <v>87.03</v>
      </c>
      <c r="K22" s="180">
        <f t="shared" ca="1" si="7"/>
        <v>4.95</v>
      </c>
      <c r="L22" s="180">
        <f t="shared" ca="1" si="8"/>
        <v>0</v>
      </c>
      <c r="M22" s="181">
        <f t="shared" ca="1" si="9"/>
        <v>362.73999999999995</v>
      </c>
      <c r="N22" s="179">
        <f t="shared" ca="1" si="10"/>
        <v>270.76077628714785</v>
      </c>
      <c r="O22" s="180">
        <f t="shared" ca="1" si="11"/>
        <v>87.030249520868949</v>
      </c>
      <c r="P22" s="180">
        <f t="shared" ca="1" si="12"/>
        <v>4.9500141919832394</v>
      </c>
      <c r="Q22" s="180">
        <f t="shared" ca="1" si="13"/>
        <v>0</v>
      </c>
      <c r="R22" s="181">
        <f t="shared" ca="1" si="14"/>
        <v>362.74104000000005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435.12</v>
      </c>
      <c r="H23" s="182">
        <f t="shared" ca="1" si="2"/>
        <v>420.76103999999998</v>
      </c>
      <c r="I23" s="183">
        <f t="shared" ca="1" si="5"/>
        <v>328.78</v>
      </c>
      <c r="J23" s="180">
        <f t="shared" ca="1" si="6"/>
        <v>87.03</v>
      </c>
      <c r="K23" s="180">
        <f t="shared" ca="1" si="7"/>
        <v>4.95</v>
      </c>
      <c r="L23" s="180">
        <f t="shared" ca="1" si="8"/>
        <v>0</v>
      </c>
      <c r="M23" s="181">
        <f t="shared" ca="1" si="9"/>
        <v>420.75999999999993</v>
      </c>
      <c r="N23" s="179">
        <f t="shared" ca="1" si="10"/>
        <v>328.78081265139275</v>
      </c>
      <c r="O23" s="180">
        <f t="shared" ca="1" si="11"/>
        <v>87.030215113603958</v>
      </c>
      <c r="P23" s="180">
        <f t="shared" ca="1" si="12"/>
        <v>4.950012235003328</v>
      </c>
      <c r="Q23" s="180">
        <f t="shared" ca="1" si="13"/>
        <v>0</v>
      </c>
      <c r="R23" s="181">
        <f t="shared" ca="1" si="14"/>
        <v>420.76104000000004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475.12</v>
      </c>
      <c r="H24" s="182">
        <f t="shared" ca="1" si="2"/>
        <v>459.44103999999999</v>
      </c>
      <c r="I24" s="183">
        <f t="shared" ca="1" si="5"/>
        <v>367.46</v>
      </c>
      <c r="J24" s="180">
        <f t="shared" ca="1" si="6"/>
        <v>87.03</v>
      </c>
      <c r="K24" s="180">
        <f t="shared" ca="1" si="7"/>
        <v>4.95</v>
      </c>
      <c r="L24" s="180">
        <f t="shared" ca="1" si="8"/>
        <v>0</v>
      </c>
      <c r="M24" s="181">
        <f t="shared" ca="1" si="9"/>
        <v>459.44</v>
      </c>
      <c r="N24" s="179">
        <f t="shared" ca="1" si="10"/>
        <v>367.46083179174644</v>
      </c>
      <c r="O24" s="180">
        <f t="shared" ca="1" si="11"/>
        <v>87.030197003308373</v>
      </c>
      <c r="P24" s="180">
        <f t="shared" ca="1" si="12"/>
        <v>4.9500112049451506</v>
      </c>
      <c r="Q24" s="180">
        <f t="shared" ca="1" si="13"/>
        <v>0</v>
      </c>
      <c r="R24" s="181">
        <f t="shared" ca="1" si="14"/>
        <v>459.44103999999999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505.12</v>
      </c>
      <c r="H25" s="182">
        <f t="shared" ca="1" si="2"/>
        <v>488.45103999999998</v>
      </c>
      <c r="I25" s="183">
        <f t="shared" ca="1" si="5"/>
        <v>396.47</v>
      </c>
      <c r="J25" s="180">
        <f t="shared" ca="1" si="6"/>
        <v>87.03</v>
      </c>
      <c r="K25" s="180">
        <f t="shared" ca="1" si="7"/>
        <v>4.95</v>
      </c>
      <c r="L25" s="180">
        <f t="shared" ca="1" si="8"/>
        <v>0</v>
      </c>
      <c r="M25" s="181">
        <f t="shared" ca="1" si="9"/>
        <v>488.45</v>
      </c>
      <c r="N25" s="179">
        <f t="shared" ca="1" si="10"/>
        <v>396.47084415764152</v>
      </c>
      <c r="O25" s="180">
        <f t="shared" ca="1" si="11"/>
        <v>87.030185302896925</v>
      </c>
      <c r="P25" s="180">
        <f t="shared" ca="1" si="12"/>
        <v>4.9500105394615623</v>
      </c>
      <c r="Q25" s="180">
        <f t="shared" ca="1" si="13"/>
        <v>0</v>
      </c>
      <c r="R25" s="181">
        <f t="shared" ca="1" si="14"/>
        <v>488.45104000000003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535.12</v>
      </c>
      <c r="H26" s="182">
        <f t="shared" ca="1" si="2"/>
        <v>517.46104000000003</v>
      </c>
      <c r="I26" s="183">
        <f t="shared" ca="1" si="5"/>
        <v>425.48</v>
      </c>
      <c r="J26" s="180">
        <f t="shared" ca="1" si="6"/>
        <v>87.03</v>
      </c>
      <c r="K26" s="180">
        <f t="shared" ca="1" si="7"/>
        <v>4.95</v>
      </c>
      <c r="L26" s="180">
        <f t="shared" ca="1" si="8"/>
        <v>0</v>
      </c>
      <c r="M26" s="181">
        <f t="shared" ca="1" si="9"/>
        <v>517.46</v>
      </c>
      <c r="N26" s="179">
        <f t="shared" ca="1" si="10"/>
        <v>425.48085513701545</v>
      </c>
      <c r="O26" s="180">
        <f t="shared" ca="1" si="11"/>
        <v>87.030174914389519</v>
      </c>
      <c r="P26" s="180">
        <f t="shared" ca="1" si="12"/>
        <v>4.9500099485950608</v>
      </c>
      <c r="Q26" s="180">
        <f t="shared" ca="1" si="13"/>
        <v>0</v>
      </c>
      <c r="R26" s="181">
        <f t="shared" ca="1" si="14"/>
        <v>517.46104000000003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535.12</v>
      </c>
      <c r="H27" s="182">
        <f t="shared" ca="1" si="2"/>
        <v>517.46104000000003</v>
      </c>
      <c r="I27" s="183">
        <f t="shared" ca="1" si="5"/>
        <v>425.48</v>
      </c>
      <c r="J27" s="180">
        <f t="shared" ca="1" si="6"/>
        <v>87.03</v>
      </c>
      <c r="K27" s="180">
        <f t="shared" ca="1" si="7"/>
        <v>4.95</v>
      </c>
      <c r="L27" s="180">
        <f t="shared" ca="1" si="8"/>
        <v>0</v>
      </c>
      <c r="M27" s="181">
        <f t="shared" ca="1" si="9"/>
        <v>517.46</v>
      </c>
      <c r="N27" s="179">
        <f t="shared" ca="1" si="10"/>
        <v>425.48085513701545</v>
      </c>
      <c r="O27" s="180">
        <f t="shared" ca="1" si="11"/>
        <v>87.030174914389519</v>
      </c>
      <c r="P27" s="180">
        <f t="shared" ca="1" si="12"/>
        <v>4.9500099485950608</v>
      </c>
      <c r="Q27" s="180">
        <f t="shared" ca="1" si="13"/>
        <v>0</v>
      </c>
      <c r="R27" s="181">
        <f t="shared" ca="1" si="14"/>
        <v>517.46104000000003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555.12</v>
      </c>
      <c r="H28" s="182">
        <f t="shared" ca="1" si="2"/>
        <v>536.80103999999994</v>
      </c>
      <c r="I28" s="183">
        <f t="shared" ca="1" si="5"/>
        <v>444.82</v>
      </c>
      <c r="J28" s="180">
        <f t="shared" ca="1" si="6"/>
        <v>87.03</v>
      </c>
      <c r="K28" s="180">
        <f t="shared" ca="1" si="7"/>
        <v>4.95</v>
      </c>
      <c r="L28" s="180">
        <f t="shared" ca="1" si="8"/>
        <v>0</v>
      </c>
      <c r="M28" s="181">
        <f t="shared" ca="1" si="9"/>
        <v>536.80000000000007</v>
      </c>
      <c r="N28" s="179">
        <f t="shared" ca="1" si="10"/>
        <v>444.82086179731732</v>
      </c>
      <c r="O28" s="180">
        <f t="shared" ca="1" si="11"/>
        <v>87.030168612518608</v>
      </c>
      <c r="P28" s="180">
        <f t="shared" ca="1" si="12"/>
        <v>4.9500095901639334</v>
      </c>
      <c r="Q28" s="180">
        <f t="shared" ca="1" si="13"/>
        <v>0</v>
      </c>
      <c r="R28" s="181">
        <f t="shared" ca="1" si="14"/>
        <v>536.80103999999994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545.12</v>
      </c>
      <c r="H29" s="182">
        <f t="shared" ca="1" si="2"/>
        <v>527.13103999999998</v>
      </c>
      <c r="I29" s="183">
        <f t="shared" ca="1" si="5"/>
        <v>435.15</v>
      </c>
      <c r="J29" s="180">
        <f t="shared" ca="1" si="6"/>
        <v>87.03</v>
      </c>
      <c r="K29" s="180">
        <f t="shared" ca="1" si="7"/>
        <v>4.95</v>
      </c>
      <c r="L29" s="180">
        <f t="shared" ca="1" si="8"/>
        <v>0</v>
      </c>
      <c r="M29" s="181">
        <f t="shared" ca="1" si="9"/>
        <v>527.13</v>
      </c>
      <c r="N29" s="179">
        <f t="shared" ca="1" si="10"/>
        <v>435.15085852825678</v>
      </c>
      <c r="O29" s="180">
        <f t="shared" ca="1" si="11"/>
        <v>87.030171705651355</v>
      </c>
      <c r="P29" s="180">
        <f t="shared" ca="1" si="12"/>
        <v>4.9500097660918563</v>
      </c>
      <c r="Q29" s="180">
        <f t="shared" ca="1" si="13"/>
        <v>0</v>
      </c>
      <c r="R29" s="181">
        <f t="shared" ca="1" si="14"/>
        <v>527.13103999999998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565.12</v>
      </c>
      <c r="H30" s="182">
        <f t="shared" ca="1" si="2"/>
        <v>546.47104000000002</v>
      </c>
      <c r="I30" s="183">
        <f t="shared" ca="1" si="5"/>
        <v>454.49</v>
      </c>
      <c r="J30" s="180">
        <f t="shared" ca="1" si="6"/>
        <v>87.03</v>
      </c>
      <c r="K30" s="180">
        <f t="shared" ca="1" si="7"/>
        <v>4.95</v>
      </c>
      <c r="L30" s="180">
        <f t="shared" ca="1" si="8"/>
        <v>0</v>
      </c>
      <c r="M30" s="181">
        <f t="shared" ca="1" si="9"/>
        <v>546.47</v>
      </c>
      <c r="N30" s="179">
        <f t="shared" ca="1" si="10"/>
        <v>454.49086495068349</v>
      </c>
      <c r="O30" s="180">
        <f t="shared" ca="1" si="11"/>
        <v>87.030165628854277</v>
      </c>
      <c r="P30" s="180">
        <f t="shared" ca="1" si="12"/>
        <v>4.9500094204622398</v>
      </c>
      <c r="Q30" s="180">
        <f t="shared" ca="1" si="13"/>
        <v>0</v>
      </c>
      <c r="R30" s="181">
        <f t="shared" ca="1" si="14"/>
        <v>546.47104000000002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598.12</v>
      </c>
      <c r="H31" s="182">
        <f t="shared" ca="1" si="2"/>
        <v>578.38203999999996</v>
      </c>
      <c r="I31" s="183">
        <f t="shared" ca="1" si="5"/>
        <v>486.4</v>
      </c>
      <c r="J31" s="180">
        <f t="shared" ca="1" si="6"/>
        <v>87.03</v>
      </c>
      <c r="K31" s="180">
        <f t="shared" ca="1" si="7"/>
        <v>4.95</v>
      </c>
      <c r="L31" s="180">
        <f t="shared" ca="1" si="8"/>
        <v>0</v>
      </c>
      <c r="M31" s="181">
        <f t="shared" ca="1" si="9"/>
        <v>578.38</v>
      </c>
      <c r="N31" s="179">
        <f t="shared" ca="1" si="10"/>
        <v>486.40171557799363</v>
      </c>
      <c r="O31" s="180">
        <f t="shared" ca="1" si="11"/>
        <v>87.030306962896361</v>
      </c>
      <c r="P31" s="180">
        <f t="shared" ca="1" si="12"/>
        <v>4.9500174591099277</v>
      </c>
      <c r="Q31" s="180">
        <f t="shared" ca="1" si="13"/>
        <v>0</v>
      </c>
      <c r="R31" s="181">
        <f t="shared" ca="1" si="14"/>
        <v>578.38203999999996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594.12</v>
      </c>
      <c r="H32" s="182">
        <f t="shared" ca="1" si="2"/>
        <v>574.51404000000002</v>
      </c>
      <c r="I32" s="183">
        <f t="shared" ca="1" si="5"/>
        <v>482.53</v>
      </c>
      <c r="J32" s="180">
        <f t="shared" ca="1" si="6"/>
        <v>87.03</v>
      </c>
      <c r="K32" s="180">
        <f t="shared" ca="1" si="7"/>
        <v>4.95</v>
      </c>
      <c r="L32" s="180">
        <f t="shared" ca="1" si="8"/>
        <v>0</v>
      </c>
      <c r="M32" s="181">
        <f t="shared" ca="1" si="9"/>
        <v>574.51</v>
      </c>
      <c r="N32" s="179">
        <f t="shared" ca="1" si="10"/>
        <v>482.53339318932655</v>
      </c>
      <c r="O32" s="180">
        <f t="shared" ca="1" si="11"/>
        <v>87.030612001879874</v>
      </c>
      <c r="P32" s="180">
        <f t="shared" ca="1" si="12"/>
        <v>4.950034808793581</v>
      </c>
      <c r="Q32" s="180">
        <f t="shared" ca="1" si="13"/>
        <v>0</v>
      </c>
      <c r="R32" s="181">
        <f t="shared" ca="1" si="14"/>
        <v>574.51404000000002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594.12</v>
      </c>
      <c r="H33" s="182">
        <f t="shared" ca="1" si="2"/>
        <v>574.51404000000002</v>
      </c>
      <c r="I33" s="183">
        <f t="shared" ca="1" si="5"/>
        <v>482.53</v>
      </c>
      <c r="J33" s="180">
        <f t="shared" ca="1" si="6"/>
        <v>87.03</v>
      </c>
      <c r="K33" s="180">
        <f t="shared" ca="1" si="7"/>
        <v>4.95</v>
      </c>
      <c r="L33" s="180">
        <f t="shared" ca="1" si="8"/>
        <v>0</v>
      </c>
      <c r="M33" s="181">
        <f t="shared" ca="1" si="9"/>
        <v>574.51</v>
      </c>
      <c r="N33" s="179">
        <f t="shared" ca="1" si="10"/>
        <v>482.53339318932655</v>
      </c>
      <c r="O33" s="180">
        <f t="shared" ca="1" si="11"/>
        <v>87.030612001879874</v>
      </c>
      <c r="P33" s="180">
        <f t="shared" ca="1" si="12"/>
        <v>4.950034808793581</v>
      </c>
      <c r="Q33" s="180">
        <f t="shared" ca="1" si="13"/>
        <v>0</v>
      </c>
      <c r="R33" s="181">
        <f t="shared" ca="1" si="14"/>
        <v>574.51404000000002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570.12</v>
      </c>
      <c r="H34" s="182">
        <f t="shared" ca="1" si="2"/>
        <v>551.30604000000005</v>
      </c>
      <c r="I34" s="183">
        <f t="shared" ca="1" si="5"/>
        <v>459.33</v>
      </c>
      <c r="J34" s="180">
        <f t="shared" ca="1" si="6"/>
        <v>87.03</v>
      </c>
      <c r="K34" s="180">
        <f t="shared" ca="1" si="7"/>
        <v>4.95</v>
      </c>
      <c r="L34" s="180">
        <f t="shared" ca="1" si="8"/>
        <v>0</v>
      </c>
      <c r="M34" s="181">
        <f t="shared" ca="1" si="9"/>
        <v>551.31000000000006</v>
      </c>
      <c r="N34" s="179">
        <f t="shared" ca="1" si="10"/>
        <v>459.32670068237468</v>
      </c>
      <c r="O34" s="180">
        <f t="shared" ca="1" si="11"/>
        <v>87.029374872939002</v>
      </c>
      <c r="P34" s="180">
        <f t="shared" ca="1" si="12"/>
        <v>4.9499644446862927</v>
      </c>
      <c r="Q34" s="180">
        <f t="shared" ca="1" si="13"/>
        <v>0</v>
      </c>
      <c r="R34" s="181">
        <f t="shared" ca="1" si="14"/>
        <v>551.30604000000005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545.12</v>
      </c>
      <c r="H35" s="182">
        <f t="shared" ca="1" si="2"/>
        <v>527.13103999999998</v>
      </c>
      <c r="I35" s="183">
        <f t="shared" ca="1" si="5"/>
        <v>435.15</v>
      </c>
      <c r="J35" s="180">
        <f t="shared" ca="1" si="6"/>
        <v>87.03</v>
      </c>
      <c r="K35" s="180">
        <f t="shared" ca="1" si="7"/>
        <v>4.95</v>
      </c>
      <c r="L35" s="180">
        <f t="shared" ca="1" si="8"/>
        <v>0</v>
      </c>
      <c r="M35" s="181">
        <f t="shared" ca="1" si="9"/>
        <v>527.13</v>
      </c>
      <c r="N35" s="179">
        <f t="shared" ca="1" si="10"/>
        <v>435.15085852825678</v>
      </c>
      <c r="O35" s="180">
        <f t="shared" ca="1" si="11"/>
        <v>87.030171705651355</v>
      </c>
      <c r="P35" s="180">
        <f t="shared" ca="1" si="12"/>
        <v>4.9500097660918563</v>
      </c>
      <c r="Q35" s="180">
        <f t="shared" ca="1" si="13"/>
        <v>0</v>
      </c>
      <c r="R35" s="181">
        <f t="shared" ca="1" si="14"/>
        <v>527.13103999999998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545.12</v>
      </c>
      <c r="H36" s="182">
        <f t="shared" ca="1" si="2"/>
        <v>527.13103999999998</v>
      </c>
      <c r="I36" s="183">
        <f t="shared" ca="1" si="5"/>
        <v>435.15</v>
      </c>
      <c r="J36" s="180">
        <f t="shared" ca="1" si="6"/>
        <v>87.03</v>
      </c>
      <c r="K36" s="180">
        <f t="shared" ca="1" si="7"/>
        <v>4.95</v>
      </c>
      <c r="L36" s="180">
        <f t="shared" ca="1" si="8"/>
        <v>0</v>
      </c>
      <c r="M36" s="181">
        <f t="shared" ca="1" si="9"/>
        <v>527.13</v>
      </c>
      <c r="N36" s="179">
        <f t="shared" ca="1" si="10"/>
        <v>435.15085852825678</v>
      </c>
      <c r="O36" s="180">
        <f t="shared" ca="1" si="11"/>
        <v>87.030171705651355</v>
      </c>
      <c r="P36" s="180">
        <f t="shared" ca="1" si="12"/>
        <v>4.9500097660918563</v>
      </c>
      <c r="Q36" s="180">
        <f t="shared" ca="1" si="13"/>
        <v>0</v>
      </c>
      <c r="R36" s="181">
        <f t="shared" ca="1" si="14"/>
        <v>527.13103999999998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545.12</v>
      </c>
      <c r="H37" s="182">
        <f t="shared" ca="1" si="2"/>
        <v>527.13103999999998</v>
      </c>
      <c r="I37" s="183">
        <f t="shared" ca="1" si="5"/>
        <v>435.15</v>
      </c>
      <c r="J37" s="180">
        <f t="shared" ca="1" si="6"/>
        <v>87.03</v>
      </c>
      <c r="K37" s="180">
        <f t="shared" ca="1" si="7"/>
        <v>4.95</v>
      </c>
      <c r="L37" s="180">
        <f t="shared" ca="1" si="8"/>
        <v>0</v>
      </c>
      <c r="M37" s="181">
        <f t="shared" ca="1" si="9"/>
        <v>527.13</v>
      </c>
      <c r="N37" s="179">
        <f t="shared" ca="1" si="10"/>
        <v>435.15085852825678</v>
      </c>
      <c r="O37" s="180">
        <f t="shared" ca="1" si="11"/>
        <v>87.030171705651355</v>
      </c>
      <c r="P37" s="180">
        <f t="shared" ca="1" si="12"/>
        <v>4.9500097660918563</v>
      </c>
      <c r="Q37" s="180">
        <f t="shared" ca="1" si="13"/>
        <v>0</v>
      </c>
      <c r="R37" s="181">
        <f t="shared" ca="1" si="14"/>
        <v>527.13103999999998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545.12</v>
      </c>
      <c r="H38" s="182">
        <f t="shared" ca="1" si="2"/>
        <v>527.13103999999998</v>
      </c>
      <c r="I38" s="183">
        <f t="shared" ca="1" si="5"/>
        <v>435.15</v>
      </c>
      <c r="J38" s="180">
        <f t="shared" ca="1" si="6"/>
        <v>87.03</v>
      </c>
      <c r="K38" s="180">
        <f t="shared" ca="1" si="7"/>
        <v>4.95</v>
      </c>
      <c r="L38" s="180">
        <f t="shared" ca="1" si="8"/>
        <v>0</v>
      </c>
      <c r="M38" s="181">
        <f t="shared" ca="1" si="9"/>
        <v>527.13</v>
      </c>
      <c r="N38" s="179">
        <f t="shared" ca="1" si="10"/>
        <v>435.15085852825678</v>
      </c>
      <c r="O38" s="180">
        <f t="shared" ca="1" si="11"/>
        <v>87.030171705651355</v>
      </c>
      <c r="P38" s="180">
        <f t="shared" ca="1" si="12"/>
        <v>4.9500097660918563</v>
      </c>
      <c r="Q38" s="180">
        <f t="shared" ca="1" si="13"/>
        <v>0</v>
      </c>
      <c r="R38" s="181">
        <f t="shared" ca="1" si="14"/>
        <v>527.13103999999998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525.12</v>
      </c>
      <c r="H39" s="182">
        <f t="shared" ca="1" si="2"/>
        <v>507.79104000000001</v>
      </c>
      <c r="I39" s="183">
        <f t="shared" ca="1" si="5"/>
        <v>415.81</v>
      </c>
      <c r="J39" s="180">
        <f t="shared" ca="1" si="6"/>
        <v>87.03</v>
      </c>
      <c r="K39" s="180">
        <f t="shared" ca="1" si="7"/>
        <v>4.95</v>
      </c>
      <c r="L39" s="180">
        <f t="shared" ca="1" si="8"/>
        <v>0</v>
      </c>
      <c r="M39" s="181">
        <f t="shared" ca="1" si="9"/>
        <v>507.79</v>
      </c>
      <c r="N39" s="179">
        <f t="shared" ca="1" si="10"/>
        <v>415.81085161661315</v>
      </c>
      <c r="O39" s="180">
        <f t="shared" ca="1" si="11"/>
        <v>87.030178245337638</v>
      </c>
      <c r="P39" s="180">
        <f t="shared" ca="1" si="12"/>
        <v>4.9500101380491932</v>
      </c>
      <c r="Q39" s="180">
        <f t="shared" ca="1" si="13"/>
        <v>0</v>
      </c>
      <c r="R39" s="181">
        <f t="shared" ca="1" si="14"/>
        <v>507.79104000000001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525.12</v>
      </c>
      <c r="H40" s="182">
        <f t="shared" ca="1" si="2"/>
        <v>507.79104000000001</v>
      </c>
      <c r="I40" s="183">
        <f t="shared" ca="1" si="5"/>
        <v>415.81</v>
      </c>
      <c r="J40" s="180">
        <f t="shared" ca="1" si="6"/>
        <v>87.03</v>
      </c>
      <c r="K40" s="180">
        <f t="shared" ca="1" si="7"/>
        <v>4.95</v>
      </c>
      <c r="L40" s="180">
        <f t="shared" ca="1" si="8"/>
        <v>0</v>
      </c>
      <c r="M40" s="181">
        <f t="shared" ca="1" si="9"/>
        <v>507.79</v>
      </c>
      <c r="N40" s="179">
        <f t="shared" ca="1" si="10"/>
        <v>415.81085161661315</v>
      </c>
      <c r="O40" s="180">
        <f t="shared" ca="1" si="11"/>
        <v>87.030178245337638</v>
      </c>
      <c r="P40" s="180">
        <f t="shared" ca="1" si="12"/>
        <v>4.9500101380491932</v>
      </c>
      <c r="Q40" s="180">
        <f t="shared" ca="1" si="13"/>
        <v>0</v>
      </c>
      <c r="R40" s="181">
        <f t="shared" ca="1" si="14"/>
        <v>507.79104000000001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515.12</v>
      </c>
      <c r="H41" s="182">
        <f t="shared" ca="1" si="2"/>
        <v>498.12103999999999</v>
      </c>
      <c r="I41" s="183">
        <f t="shared" ca="1" si="5"/>
        <v>406.14</v>
      </c>
      <c r="J41" s="180">
        <f t="shared" ca="1" si="6"/>
        <v>87.03</v>
      </c>
      <c r="K41" s="180">
        <f t="shared" ca="1" si="7"/>
        <v>4.95</v>
      </c>
      <c r="L41" s="180">
        <f t="shared" ca="1" si="8"/>
        <v>0</v>
      </c>
      <c r="M41" s="181">
        <f t="shared" ca="1" si="9"/>
        <v>498.11999999999995</v>
      </c>
      <c r="N41" s="179">
        <f t="shared" ca="1" si="10"/>
        <v>406.14084795952783</v>
      </c>
      <c r="O41" s="180">
        <f t="shared" ca="1" si="11"/>
        <v>87.030181705613117</v>
      </c>
      <c r="P41" s="180">
        <f t="shared" ca="1" si="12"/>
        <v>4.9500103348590709</v>
      </c>
      <c r="Q41" s="180">
        <f t="shared" ca="1" si="13"/>
        <v>0</v>
      </c>
      <c r="R41" s="181">
        <f t="shared" ca="1" si="14"/>
        <v>498.12104000000005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495.12</v>
      </c>
      <c r="H42" s="182">
        <f t="shared" ca="1" si="2"/>
        <v>478.78104000000002</v>
      </c>
      <c r="I42" s="183">
        <f t="shared" ca="1" si="5"/>
        <v>386.8</v>
      </c>
      <c r="J42" s="180">
        <f t="shared" ca="1" si="6"/>
        <v>87.03</v>
      </c>
      <c r="K42" s="180">
        <f t="shared" ca="1" si="7"/>
        <v>4.95</v>
      </c>
      <c r="L42" s="180">
        <f t="shared" ca="1" si="8"/>
        <v>0</v>
      </c>
      <c r="M42" s="181">
        <f t="shared" ca="1" si="9"/>
        <v>478.78000000000003</v>
      </c>
      <c r="N42" s="179">
        <f t="shared" ca="1" si="10"/>
        <v>386.80084020218055</v>
      </c>
      <c r="O42" s="180">
        <f t="shared" ca="1" si="11"/>
        <v>87.030189045490616</v>
      </c>
      <c r="P42" s="180">
        <f t="shared" ca="1" si="12"/>
        <v>4.9500107523288355</v>
      </c>
      <c r="Q42" s="180">
        <f t="shared" ca="1" si="13"/>
        <v>0</v>
      </c>
      <c r="R42" s="181">
        <f t="shared" ca="1" si="14"/>
        <v>478.78103999999996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465.12</v>
      </c>
      <c r="H43" s="182">
        <f t="shared" ca="1" si="2"/>
        <v>449.77104000000003</v>
      </c>
      <c r="I43" s="183">
        <f t="shared" ca="1" si="5"/>
        <v>357.79</v>
      </c>
      <c r="J43" s="180">
        <f t="shared" ca="1" si="6"/>
        <v>87.03</v>
      </c>
      <c r="K43" s="180">
        <f t="shared" ca="1" si="7"/>
        <v>4.95</v>
      </c>
      <c r="L43" s="180">
        <f t="shared" ca="1" si="8"/>
        <v>0</v>
      </c>
      <c r="M43" s="181">
        <f t="shared" ca="1" si="9"/>
        <v>449.77000000000004</v>
      </c>
      <c r="N43" s="179">
        <f t="shared" ca="1" si="10"/>
        <v>357.79082731529451</v>
      </c>
      <c r="O43" s="180">
        <f t="shared" ca="1" si="11"/>
        <v>87.030201238855412</v>
      </c>
      <c r="P43" s="180">
        <f t="shared" ca="1" si="12"/>
        <v>4.9500114458501008</v>
      </c>
      <c r="Q43" s="180">
        <f t="shared" ca="1" si="13"/>
        <v>0</v>
      </c>
      <c r="R43" s="181">
        <f t="shared" ca="1" si="14"/>
        <v>449.77104000000003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415.12</v>
      </c>
      <c r="H44" s="182">
        <f t="shared" ca="1" si="2"/>
        <v>401.42104</v>
      </c>
      <c r="I44" s="183">
        <f t="shared" ca="1" si="5"/>
        <v>309.44</v>
      </c>
      <c r="J44" s="180">
        <f t="shared" ca="1" si="6"/>
        <v>87.03</v>
      </c>
      <c r="K44" s="180">
        <f t="shared" ca="1" si="7"/>
        <v>4.95</v>
      </c>
      <c r="L44" s="180">
        <f t="shared" ca="1" si="8"/>
        <v>0</v>
      </c>
      <c r="M44" s="181">
        <f t="shared" ca="1" si="9"/>
        <v>401.42</v>
      </c>
      <c r="N44" s="179">
        <f t="shared" ca="1" si="10"/>
        <v>309.44080169797218</v>
      </c>
      <c r="O44" s="180">
        <f t="shared" ca="1" si="11"/>
        <v>87.03022547755468</v>
      </c>
      <c r="P44" s="180">
        <f t="shared" ca="1" si="12"/>
        <v>4.9500128244731201</v>
      </c>
      <c r="Q44" s="180">
        <f t="shared" ca="1" si="13"/>
        <v>0</v>
      </c>
      <c r="R44" s="181">
        <f t="shared" ca="1" si="14"/>
        <v>401.42103999999995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415.12</v>
      </c>
      <c r="H45" s="182">
        <f t="shared" ca="1" si="2"/>
        <v>401.42104</v>
      </c>
      <c r="I45" s="183">
        <f t="shared" ca="1" si="5"/>
        <v>309.44</v>
      </c>
      <c r="J45" s="180">
        <f t="shared" ca="1" si="6"/>
        <v>87.03</v>
      </c>
      <c r="K45" s="180">
        <f t="shared" ca="1" si="7"/>
        <v>4.95</v>
      </c>
      <c r="L45" s="180">
        <f t="shared" ca="1" si="8"/>
        <v>0</v>
      </c>
      <c r="M45" s="181">
        <f t="shared" ca="1" si="9"/>
        <v>401.42</v>
      </c>
      <c r="N45" s="179">
        <f t="shared" ca="1" si="10"/>
        <v>309.44080169797218</v>
      </c>
      <c r="O45" s="180">
        <f t="shared" ca="1" si="11"/>
        <v>87.03022547755468</v>
      </c>
      <c r="P45" s="180">
        <f t="shared" ca="1" si="12"/>
        <v>4.9500128244731201</v>
      </c>
      <c r="Q45" s="180">
        <f t="shared" ca="1" si="13"/>
        <v>0</v>
      </c>
      <c r="R45" s="181">
        <f t="shared" ca="1" si="14"/>
        <v>401.42103999999995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375.12</v>
      </c>
      <c r="H46" s="182">
        <f t="shared" ca="1" si="2"/>
        <v>362.74104</v>
      </c>
      <c r="I46" s="183">
        <f t="shared" ca="1" si="5"/>
        <v>270.76</v>
      </c>
      <c r="J46" s="180">
        <f t="shared" ca="1" si="6"/>
        <v>87.03</v>
      </c>
      <c r="K46" s="180">
        <f t="shared" ca="1" si="7"/>
        <v>4.95</v>
      </c>
      <c r="L46" s="180">
        <f t="shared" ca="1" si="8"/>
        <v>0</v>
      </c>
      <c r="M46" s="181">
        <f t="shared" ca="1" si="9"/>
        <v>362.73999999999995</v>
      </c>
      <c r="N46" s="179">
        <f t="shared" ca="1" si="10"/>
        <v>270.76077628714785</v>
      </c>
      <c r="O46" s="180">
        <f t="shared" ca="1" si="11"/>
        <v>87.030249520868949</v>
      </c>
      <c r="P46" s="180">
        <f t="shared" ca="1" si="12"/>
        <v>4.9500141919832394</v>
      </c>
      <c r="Q46" s="180">
        <f t="shared" ca="1" si="13"/>
        <v>0</v>
      </c>
      <c r="R46" s="181">
        <f t="shared" ca="1" si="14"/>
        <v>362.74104000000005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375.12</v>
      </c>
      <c r="H47" s="182">
        <f t="shared" ca="1" si="2"/>
        <v>362.74104</v>
      </c>
      <c r="I47" s="183">
        <f t="shared" ca="1" si="5"/>
        <v>270.76</v>
      </c>
      <c r="J47" s="180">
        <f t="shared" ca="1" si="6"/>
        <v>87.03</v>
      </c>
      <c r="K47" s="180">
        <f t="shared" ca="1" si="7"/>
        <v>4.95</v>
      </c>
      <c r="L47" s="180">
        <f t="shared" ca="1" si="8"/>
        <v>0</v>
      </c>
      <c r="M47" s="181">
        <f t="shared" ca="1" si="9"/>
        <v>362.73999999999995</v>
      </c>
      <c r="N47" s="179">
        <f t="shared" ca="1" si="10"/>
        <v>270.76077628714785</v>
      </c>
      <c r="O47" s="180">
        <f t="shared" ca="1" si="11"/>
        <v>87.030249520868949</v>
      </c>
      <c r="P47" s="180">
        <f t="shared" ca="1" si="12"/>
        <v>4.9500141919832394</v>
      </c>
      <c r="Q47" s="180">
        <f t="shared" ca="1" si="13"/>
        <v>0</v>
      </c>
      <c r="R47" s="181">
        <f t="shared" ca="1" si="14"/>
        <v>362.74104000000005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375.12</v>
      </c>
      <c r="H48" s="182">
        <f t="shared" ca="1" si="2"/>
        <v>362.74104</v>
      </c>
      <c r="I48" s="183">
        <f t="shared" ca="1" si="5"/>
        <v>270.76</v>
      </c>
      <c r="J48" s="180">
        <f t="shared" ca="1" si="6"/>
        <v>87.03</v>
      </c>
      <c r="K48" s="180">
        <f t="shared" ca="1" si="7"/>
        <v>4.95</v>
      </c>
      <c r="L48" s="180">
        <f t="shared" ca="1" si="8"/>
        <v>0</v>
      </c>
      <c r="M48" s="181">
        <f t="shared" ca="1" si="9"/>
        <v>362.73999999999995</v>
      </c>
      <c r="N48" s="179">
        <f t="shared" ca="1" si="10"/>
        <v>270.76077628714785</v>
      </c>
      <c r="O48" s="180">
        <f t="shared" ca="1" si="11"/>
        <v>87.030249520868949</v>
      </c>
      <c r="P48" s="180">
        <f t="shared" ca="1" si="12"/>
        <v>4.9500141919832394</v>
      </c>
      <c r="Q48" s="180">
        <f t="shared" ca="1" si="13"/>
        <v>0</v>
      </c>
      <c r="R48" s="181">
        <f t="shared" ca="1" si="14"/>
        <v>362.74104000000005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375.12</v>
      </c>
      <c r="H49" s="182">
        <f t="shared" ca="1" si="2"/>
        <v>362.74104</v>
      </c>
      <c r="I49" s="183">
        <f t="shared" ca="1" si="5"/>
        <v>270.76</v>
      </c>
      <c r="J49" s="180">
        <f t="shared" ca="1" si="6"/>
        <v>87.03</v>
      </c>
      <c r="K49" s="180">
        <f t="shared" ca="1" si="7"/>
        <v>4.95</v>
      </c>
      <c r="L49" s="180">
        <f t="shared" ca="1" si="8"/>
        <v>0</v>
      </c>
      <c r="M49" s="181">
        <f t="shared" ca="1" si="9"/>
        <v>362.73999999999995</v>
      </c>
      <c r="N49" s="179">
        <f t="shared" ca="1" si="10"/>
        <v>270.76077628714785</v>
      </c>
      <c r="O49" s="180">
        <f t="shared" ca="1" si="11"/>
        <v>87.030249520868949</v>
      </c>
      <c r="P49" s="180">
        <f t="shared" ca="1" si="12"/>
        <v>4.9500141919832394</v>
      </c>
      <c r="Q49" s="180">
        <f t="shared" ca="1" si="13"/>
        <v>0</v>
      </c>
      <c r="R49" s="181">
        <f t="shared" ca="1" si="14"/>
        <v>362.74104000000005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375.12</v>
      </c>
      <c r="H50" s="182">
        <f t="shared" ca="1" si="2"/>
        <v>362.74104</v>
      </c>
      <c r="I50" s="183">
        <f t="shared" ca="1" si="5"/>
        <v>270.76</v>
      </c>
      <c r="J50" s="180">
        <f t="shared" ca="1" si="6"/>
        <v>87.03</v>
      </c>
      <c r="K50" s="180">
        <f t="shared" ca="1" si="7"/>
        <v>4.95</v>
      </c>
      <c r="L50" s="180">
        <f t="shared" ca="1" si="8"/>
        <v>0</v>
      </c>
      <c r="M50" s="181">
        <f t="shared" ca="1" si="9"/>
        <v>362.73999999999995</v>
      </c>
      <c r="N50" s="179">
        <f t="shared" ca="1" si="10"/>
        <v>270.76077628714785</v>
      </c>
      <c r="O50" s="180">
        <f t="shared" ca="1" si="11"/>
        <v>87.030249520868949</v>
      </c>
      <c r="P50" s="180">
        <f t="shared" ca="1" si="12"/>
        <v>4.9500141919832394</v>
      </c>
      <c r="Q50" s="180">
        <f t="shared" ca="1" si="13"/>
        <v>0</v>
      </c>
      <c r="R50" s="181">
        <f t="shared" ca="1" si="14"/>
        <v>362.74104000000005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375.12</v>
      </c>
      <c r="H51" s="182">
        <f t="shared" ca="1" si="2"/>
        <v>362.74104</v>
      </c>
      <c r="I51" s="183">
        <f t="shared" ca="1" si="5"/>
        <v>270.76</v>
      </c>
      <c r="J51" s="180">
        <f t="shared" ca="1" si="6"/>
        <v>87.03</v>
      </c>
      <c r="K51" s="180">
        <f t="shared" ca="1" si="7"/>
        <v>4.95</v>
      </c>
      <c r="L51" s="180">
        <f t="shared" ca="1" si="8"/>
        <v>0</v>
      </c>
      <c r="M51" s="181">
        <f t="shared" ca="1" si="9"/>
        <v>362.73999999999995</v>
      </c>
      <c r="N51" s="179">
        <f t="shared" ca="1" si="10"/>
        <v>270.76077628714785</v>
      </c>
      <c r="O51" s="180">
        <f t="shared" ca="1" si="11"/>
        <v>87.030249520868949</v>
      </c>
      <c r="P51" s="180">
        <f t="shared" ca="1" si="12"/>
        <v>4.9500141919832394</v>
      </c>
      <c r="Q51" s="180">
        <f t="shared" ca="1" si="13"/>
        <v>0</v>
      </c>
      <c r="R51" s="181">
        <f t="shared" ca="1" si="14"/>
        <v>362.74104000000005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375.12</v>
      </c>
      <c r="H52" s="182">
        <f t="shared" ca="1" si="2"/>
        <v>362.74104</v>
      </c>
      <c r="I52" s="183">
        <f t="shared" ca="1" si="5"/>
        <v>270.76</v>
      </c>
      <c r="J52" s="180">
        <f t="shared" ca="1" si="6"/>
        <v>87.03</v>
      </c>
      <c r="K52" s="180">
        <f t="shared" ca="1" si="7"/>
        <v>4.95</v>
      </c>
      <c r="L52" s="180">
        <f t="shared" ca="1" si="8"/>
        <v>0</v>
      </c>
      <c r="M52" s="181">
        <f t="shared" ca="1" si="9"/>
        <v>362.73999999999995</v>
      </c>
      <c r="N52" s="179">
        <f t="shared" ca="1" si="10"/>
        <v>270.76077628714785</v>
      </c>
      <c r="O52" s="180">
        <f t="shared" ca="1" si="11"/>
        <v>87.030249520868949</v>
      </c>
      <c r="P52" s="180">
        <f t="shared" ca="1" si="12"/>
        <v>4.9500141919832394</v>
      </c>
      <c r="Q52" s="180">
        <f t="shared" ca="1" si="13"/>
        <v>0</v>
      </c>
      <c r="R52" s="181">
        <f t="shared" ca="1" si="14"/>
        <v>362.74104000000005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375.12</v>
      </c>
      <c r="H53" s="182">
        <f t="shared" ca="1" si="2"/>
        <v>362.74104</v>
      </c>
      <c r="I53" s="183">
        <f t="shared" ca="1" si="5"/>
        <v>270.76</v>
      </c>
      <c r="J53" s="180">
        <f t="shared" ca="1" si="6"/>
        <v>87.03</v>
      </c>
      <c r="K53" s="180">
        <f t="shared" ca="1" si="7"/>
        <v>4.95</v>
      </c>
      <c r="L53" s="180">
        <f t="shared" ca="1" si="8"/>
        <v>0</v>
      </c>
      <c r="M53" s="181">
        <f t="shared" ca="1" si="9"/>
        <v>362.73999999999995</v>
      </c>
      <c r="N53" s="179">
        <f t="shared" ca="1" si="10"/>
        <v>270.76077628714785</v>
      </c>
      <c r="O53" s="180">
        <f t="shared" ca="1" si="11"/>
        <v>87.030249520868949</v>
      </c>
      <c r="P53" s="180">
        <f t="shared" ca="1" si="12"/>
        <v>4.9500141919832394</v>
      </c>
      <c r="Q53" s="180">
        <f t="shared" ca="1" si="13"/>
        <v>0</v>
      </c>
      <c r="R53" s="181">
        <f t="shared" ca="1" si="14"/>
        <v>362.74104000000005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375.12</v>
      </c>
      <c r="H54" s="182">
        <f t="shared" ca="1" si="2"/>
        <v>362.74104</v>
      </c>
      <c r="I54" s="183">
        <f t="shared" ca="1" si="5"/>
        <v>270.76</v>
      </c>
      <c r="J54" s="180">
        <f t="shared" ca="1" si="6"/>
        <v>87.03</v>
      </c>
      <c r="K54" s="180">
        <f t="shared" ca="1" si="7"/>
        <v>4.95</v>
      </c>
      <c r="L54" s="180">
        <f t="shared" ca="1" si="8"/>
        <v>0</v>
      </c>
      <c r="M54" s="181">
        <f t="shared" ca="1" si="9"/>
        <v>362.73999999999995</v>
      </c>
      <c r="N54" s="179">
        <f t="shared" ca="1" si="10"/>
        <v>270.76077628714785</v>
      </c>
      <c r="O54" s="180">
        <f t="shared" ca="1" si="11"/>
        <v>87.030249520868949</v>
      </c>
      <c r="P54" s="180">
        <f t="shared" ca="1" si="12"/>
        <v>4.9500141919832394</v>
      </c>
      <c r="Q54" s="180">
        <f t="shared" ca="1" si="13"/>
        <v>0</v>
      </c>
      <c r="R54" s="181">
        <f t="shared" ca="1" si="14"/>
        <v>362.74104000000005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375.12</v>
      </c>
      <c r="H55" s="182">
        <f t="shared" ca="1" si="2"/>
        <v>362.74104</v>
      </c>
      <c r="I55" s="183">
        <f t="shared" ca="1" si="5"/>
        <v>270.76</v>
      </c>
      <c r="J55" s="180">
        <f t="shared" ca="1" si="6"/>
        <v>87.03</v>
      </c>
      <c r="K55" s="180">
        <f t="shared" ca="1" si="7"/>
        <v>4.95</v>
      </c>
      <c r="L55" s="180">
        <f t="shared" ca="1" si="8"/>
        <v>0</v>
      </c>
      <c r="M55" s="181">
        <f t="shared" ca="1" si="9"/>
        <v>362.73999999999995</v>
      </c>
      <c r="N55" s="179">
        <f t="shared" ca="1" si="10"/>
        <v>270.76077628714785</v>
      </c>
      <c r="O55" s="180">
        <f t="shared" ca="1" si="11"/>
        <v>87.030249520868949</v>
      </c>
      <c r="P55" s="180">
        <f t="shared" ca="1" si="12"/>
        <v>4.9500141919832394</v>
      </c>
      <c r="Q55" s="180">
        <f t="shared" ca="1" si="13"/>
        <v>0</v>
      </c>
      <c r="R55" s="181">
        <f t="shared" ca="1" si="14"/>
        <v>362.74104000000005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375.12</v>
      </c>
      <c r="H56" s="182">
        <f t="shared" ca="1" si="2"/>
        <v>362.74104</v>
      </c>
      <c r="I56" s="183">
        <f t="shared" ca="1" si="5"/>
        <v>270.76</v>
      </c>
      <c r="J56" s="180">
        <f t="shared" ca="1" si="6"/>
        <v>87.03</v>
      </c>
      <c r="K56" s="180">
        <f t="shared" ca="1" si="7"/>
        <v>4.95</v>
      </c>
      <c r="L56" s="180">
        <f t="shared" ca="1" si="8"/>
        <v>0</v>
      </c>
      <c r="M56" s="181">
        <f t="shared" ca="1" si="9"/>
        <v>362.73999999999995</v>
      </c>
      <c r="N56" s="179">
        <f t="shared" ca="1" si="10"/>
        <v>270.76077628714785</v>
      </c>
      <c r="O56" s="180">
        <f t="shared" ca="1" si="11"/>
        <v>87.030249520868949</v>
      </c>
      <c r="P56" s="180">
        <f t="shared" ca="1" si="12"/>
        <v>4.9500141919832394</v>
      </c>
      <c r="Q56" s="180">
        <f t="shared" ca="1" si="13"/>
        <v>0</v>
      </c>
      <c r="R56" s="181">
        <f t="shared" ca="1" si="14"/>
        <v>362.74104000000005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375.12</v>
      </c>
      <c r="H57" s="182">
        <f t="shared" ca="1" si="2"/>
        <v>362.74104</v>
      </c>
      <c r="I57" s="183">
        <f t="shared" ca="1" si="5"/>
        <v>270.76</v>
      </c>
      <c r="J57" s="180">
        <f t="shared" ca="1" si="6"/>
        <v>87.03</v>
      </c>
      <c r="K57" s="180">
        <f t="shared" ca="1" si="7"/>
        <v>4.95</v>
      </c>
      <c r="L57" s="180">
        <f t="shared" ca="1" si="8"/>
        <v>0</v>
      </c>
      <c r="M57" s="181">
        <f t="shared" ca="1" si="9"/>
        <v>362.73999999999995</v>
      </c>
      <c r="N57" s="179">
        <f t="shared" ca="1" si="10"/>
        <v>270.76077628714785</v>
      </c>
      <c r="O57" s="180">
        <f t="shared" ca="1" si="11"/>
        <v>87.030249520868949</v>
      </c>
      <c r="P57" s="180">
        <f t="shared" ca="1" si="12"/>
        <v>4.9500141919832394</v>
      </c>
      <c r="Q57" s="180">
        <f t="shared" ca="1" si="13"/>
        <v>0</v>
      </c>
      <c r="R57" s="181">
        <f t="shared" ca="1" si="14"/>
        <v>362.74104000000005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375.12</v>
      </c>
      <c r="H58" s="182">
        <f t="shared" ca="1" si="2"/>
        <v>362.74104</v>
      </c>
      <c r="I58" s="183">
        <f t="shared" ca="1" si="5"/>
        <v>270.76</v>
      </c>
      <c r="J58" s="180">
        <f t="shared" ca="1" si="6"/>
        <v>87.03</v>
      </c>
      <c r="K58" s="180">
        <f t="shared" ca="1" si="7"/>
        <v>4.95</v>
      </c>
      <c r="L58" s="180">
        <f t="shared" ca="1" si="8"/>
        <v>0</v>
      </c>
      <c r="M58" s="181">
        <f t="shared" ca="1" si="9"/>
        <v>362.73999999999995</v>
      </c>
      <c r="N58" s="179">
        <f t="shared" ca="1" si="10"/>
        <v>270.76077628714785</v>
      </c>
      <c r="O58" s="180">
        <f t="shared" ca="1" si="11"/>
        <v>87.030249520868949</v>
      </c>
      <c r="P58" s="180">
        <f t="shared" ca="1" si="12"/>
        <v>4.9500141919832394</v>
      </c>
      <c r="Q58" s="180">
        <f t="shared" ca="1" si="13"/>
        <v>0</v>
      </c>
      <c r="R58" s="181">
        <f t="shared" ca="1" si="14"/>
        <v>362.74104000000005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375.12</v>
      </c>
      <c r="H59" s="182">
        <f t="shared" ca="1" si="2"/>
        <v>362.74104</v>
      </c>
      <c r="I59" s="183">
        <f t="shared" ca="1" si="5"/>
        <v>270.76</v>
      </c>
      <c r="J59" s="180">
        <f t="shared" ca="1" si="6"/>
        <v>87.03</v>
      </c>
      <c r="K59" s="180">
        <f t="shared" ca="1" si="7"/>
        <v>4.95</v>
      </c>
      <c r="L59" s="180">
        <f t="shared" ca="1" si="8"/>
        <v>0</v>
      </c>
      <c r="M59" s="181">
        <f t="shared" ca="1" si="9"/>
        <v>362.73999999999995</v>
      </c>
      <c r="N59" s="179">
        <f t="shared" ca="1" si="10"/>
        <v>270.76077628714785</v>
      </c>
      <c r="O59" s="180">
        <f t="shared" ca="1" si="11"/>
        <v>87.030249520868949</v>
      </c>
      <c r="P59" s="180">
        <f t="shared" ca="1" si="12"/>
        <v>4.9500141919832394</v>
      </c>
      <c r="Q59" s="180">
        <f t="shared" ca="1" si="13"/>
        <v>0</v>
      </c>
      <c r="R59" s="181">
        <f t="shared" ca="1" si="14"/>
        <v>362.74104000000005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375.12</v>
      </c>
      <c r="H60" s="182">
        <f t="shared" ca="1" si="2"/>
        <v>362.74104</v>
      </c>
      <c r="I60" s="183">
        <f t="shared" ca="1" si="5"/>
        <v>270.76</v>
      </c>
      <c r="J60" s="180">
        <f t="shared" ca="1" si="6"/>
        <v>87.03</v>
      </c>
      <c r="K60" s="180">
        <f t="shared" ca="1" si="7"/>
        <v>4.95</v>
      </c>
      <c r="L60" s="180">
        <f t="shared" ca="1" si="8"/>
        <v>0</v>
      </c>
      <c r="M60" s="181">
        <f t="shared" ca="1" si="9"/>
        <v>362.73999999999995</v>
      </c>
      <c r="N60" s="179">
        <f t="shared" ca="1" si="10"/>
        <v>270.76077628714785</v>
      </c>
      <c r="O60" s="180">
        <f t="shared" ca="1" si="11"/>
        <v>87.030249520868949</v>
      </c>
      <c r="P60" s="180">
        <f t="shared" ca="1" si="12"/>
        <v>4.9500141919832394</v>
      </c>
      <c r="Q60" s="180">
        <f t="shared" ca="1" si="13"/>
        <v>0</v>
      </c>
      <c r="R60" s="181">
        <f t="shared" ca="1" si="14"/>
        <v>362.74104000000005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375.12</v>
      </c>
      <c r="H61" s="182">
        <f t="shared" ca="1" si="2"/>
        <v>362.74104</v>
      </c>
      <c r="I61" s="183">
        <f t="shared" ca="1" si="5"/>
        <v>270.76</v>
      </c>
      <c r="J61" s="180">
        <f t="shared" ca="1" si="6"/>
        <v>87.03</v>
      </c>
      <c r="K61" s="180">
        <f t="shared" ca="1" si="7"/>
        <v>4.95</v>
      </c>
      <c r="L61" s="180">
        <f t="shared" ca="1" si="8"/>
        <v>0</v>
      </c>
      <c r="M61" s="181">
        <f t="shared" ca="1" si="9"/>
        <v>362.73999999999995</v>
      </c>
      <c r="N61" s="179">
        <f t="shared" ca="1" si="10"/>
        <v>270.76077628714785</v>
      </c>
      <c r="O61" s="180">
        <f t="shared" ca="1" si="11"/>
        <v>87.030249520868949</v>
      </c>
      <c r="P61" s="180">
        <f t="shared" ca="1" si="12"/>
        <v>4.9500141919832394</v>
      </c>
      <c r="Q61" s="180">
        <f t="shared" ca="1" si="13"/>
        <v>0</v>
      </c>
      <c r="R61" s="181">
        <f t="shared" ca="1" si="14"/>
        <v>362.74104000000005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375.12</v>
      </c>
      <c r="H62" s="182">
        <f t="shared" ca="1" si="2"/>
        <v>362.74104</v>
      </c>
      <c r="I62" s="183">
        <f t="shared" ca="1" si="5"/>
        <v>270.76</v>
      </c>
      <c r="J62" s="180">
        <f t="shared" ca="1" si="6"/>
        <v>87.03</v>
      </c>
      <c r="K62" s="180">
        <f t="shared" ca="1" si="7"/>
        <v>4.95</v>
      </c>
      <c r="L62" s="180">
        <f t="shared" ca="1" si="8"/>
        <v>0</v>
      </c>
      <c r="M62" s="181">
        <f t="shared" ca="1" si="9"/>
        <v>362.73999999999995</v>
      </c>
      <c r="N62" s="179">
        <f t="shared" ca="1" si="10"/>
        <v>270.76077628714785</v>
      </c>
      <c r="O62" s="180">
        <f t="shared" ca="1" si="11"/>
        <v>87.030249520868949</v>
      </c>
      <c r="P62" s="180">
        <f t="shared" ca="1" si="12"/>
        <v>4.9500141919832394</v>
      </c>
      <c r="Q62" s="180">
        <f t="shared" ca="1" si="13"/>
        <v>0</v>
      </c>
      <c r="R62" s="181">
        <f t="shared" ca="1" si="14"/>
        <v>362.74104000000005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375.12</v>
      </c>
      <c r="H63" s="182">
        <f t="shared" ca="1" si="2"/>
        <v>362.74104</v>
      </c>
      <c r="I63" s="183">
        <f t="shared" ca="1" si="5"/>
        <v>270.76</v>
      </c>
      <c r="J63" s="180">
        <f t="shared" ca="1" si="6"/>
        <v>87.03</v>
      </c>
      <c r="K63" s="180">
        <f t="shared" ca="1" si="7"/>
        <v>4.95</v>
      </c>
      <c r="L63" s="180">
        <f t="shared" ca="1" si="8"/>
        <v>0</v>
      </c>
      <c r="M63" s="181">
        <f t="shared" ca="1" si="9"/>
        <v>362.73999999999995</v>
      </c>
      <c r="N63" s="179">
        <f t="shared" ca="1" si="10"/>
        <v>270.76077628714785</v>
      </c>
      <c r="O63" s="180">
        <f t="shared" ca="1" si="11"/>
        <v>87.030249520868949</v>
      </c>
      <c r="P63" s="180">
        <f t="shared" ca="1" si="12"/>
        <v>4.9500141919832394</v>
      </c>
      <c r="Q63" s="180">
        <f t="shared" ca="1" si="13"/>
        <v>0</v>
      </c>
      <c r="R63" s="181">
        <f t="shared" ca="1" si="14"/>
        <v>362.74104000000005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375.12</v>
      </c>
      <c r="H64" s="182">
        <f t="shared" ca="1" si="2"/>
        <v>362.74104</v>
      </c>
      <c r="I64" s="183">
        <f t="shared" ca="1" si="5"/>
        <v>270.76</v>
      </c>
      <c r="J64" s="180">
        <f t="shared" ca="1" si="6"/>
        <v>87.03</v>
      </c>
      <c r="K64" s="180">
        <f t="shared" ca="1" si="7"/>
        <v>4.95</v>
      </c>
      <c r="L64" s="180">
        <f t="shared" ca="1" si="8"/>
        <v>0</v>
      </c>
      <c r="M64" s="181">
        <f t="shared" ca="1" si="9"/>
        <v>362.73999999999995</v>
      </c>
      <c r="N64" s="179">
        <f t="shared" ca="1" si="10"/>
        <v>270.76077628714785</v>
      </c>
      <c r="O64" s="180">
        <f t="shared" ca="1" si="11"/>
        <v>87.030249520868949</v>
      </c>
      <c r="P64" s="180">
        <f t="shared" ca="1" si="12"/>
        <v>4.9500141919832394</v>
      </c>
      <c r="Q64" s="180">
        <f t="shared" ca="1" si="13"/>
        <v>0</v>
      </c>
      <c r="R64" s="181">
        <f t="shared" ca="1" si="14"/>
        <v>362.74104000000005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375.12</v>
      </c>
      <c r="H65" s="182">
        <f t="shared" ca="1" si="2"/>
        <v>362.74104</v>
      </c>
      <c r="I65" s="183">
        <f t="shared" ca="1" si="5"/>
        <v>270.76</v>
      </c>
      <c r="J65" s="180">
        <f t="shared" ca="1" si="6"/>
        <v>87.03</v>
      </c>
      <c r="K65" s="180">
        <f t="shared" ca="1" si="7"/>
        <v>4.95</v>
      </c>
      <c r="L65" s="180">
        <f t="shared" ca="1" si="8"/>
        <v>0</v>
      </c>
      <c r="M65" s="181">
        <f t="shared" ca="1" si="9"/>
        <v>362.73999999999995</v>
      </c>
      <c r="N65" s="179">
        <f t="shared" ca="1" si="10"/>
        <v>270.76077628714785</v>
      </c>
      <c r="O65" s="180">
        <f t="shared" ca="1" si="11"/>
        <v>87.030249520868949</v>
      </c>
      <c r="P65" s="180">
        <f t="shared" ca="1" si="12"/>
        <v>4.9500141919832394</v>
      </c>
      <c r="Q65" s="180">
        <f t="shared" ca="1" si="13"/>
        <v>0</v>
      </c>
      <c r="R65" s="181">
        <f t="shared" ca="1" si="14"/>
        <v>362.74104000000005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375.12</v>
      </c>
      <c r="H66" s="182">
        <f t="shared" ca="1" si="2"/>
        <v>362.74104</v>
      </c>
      <c r="I66" s="183">
        <f t="shared" ca="1" si="5"/>
        <v>270.76</v>
      </c>
      <c r="J66" s="180">
        <f t="shared" ca="1" si="6"/>
        <v>87.03</v>
      </c>
      <c r="K66" s="180">
        <f t="shared" ca="1" si="7"/>
        <v>4.95</v>
      </c>
      <c r="L66" s="180">
        <f t="shared" ca="1" si="8"/>
        <v>0</v>
      </c>
      <c r="M66" s="181">
        <f t="shared" ca="1" si="9"/>
        <v>362.73999999999995</v>
      </c>
      <c r="N66" s="179">
        <f t="shared" ca="1" si="10"/>
        <v>270.76077628714785</v>
      </c>
      <c r="O66" s="180">
        <f t="shared" ca="1" si="11"/>
        <v>87.030249520868949</v>
      </c>
      <c r="P66" s="180">
        <f t="shared" ca="1" si="12"/>
        <v>4.9500141919832394</v>
      </c>
      <c r="Q66" s="180">
        <f t="shared" ca="1" si="13"/>
        <v>0</v>
      </c>
      <c r="R66" s="181">
        <f t="shared" ca="1" si="14"/>
        <v>362.74104000000005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379.12</v>
      </c>
      <c r="H67" s="182">
        <f t="shared" ref="H67:H98" ca="1" si="17">INDIRECT("ISGS_Delhi_pp!" &amp; $V$3 &amp; X67)</f>
        <v>366.60903999999999</v>
      </c>
      <c r="I67" s="183">
        <f t="shared" ca="1" si="5"/>
        <v>274.63</v>
      </c>
      <c r="J67" s="180">
        <f t="shared" ca="1" si="6"/>
        <v>87.03</v>
      </c>
      <c r="K67" s="180">
        <f t="shared" ca="1" si="7"/>
        <v>4.95</v>
      </c>
      <c r="L67" s="180">
        <f t="shared" ca="1" si="8"/>
        <v>0</v>
      </c>
      <c r="M67" s="181">
        <f t="shared" ca="1" si="9"/>
        <v>366.60999999999996</v>
      </c>
      <c r="N67" s="179">
        <f t="shared" ca="1" si="10"/>
        <v>274.6292808575871</v>
      </c>
      <c r="O67" s="180">
        <f t="shared" ca="1" si="11"/>
        <v>87.029772104416153</v>
      </c>
      <c r="P67" s="180">
        <f t="shared" ca="1" si="12"/>
        <v>4.9499870379967819</v>
      </c>
      <c r="Q67" s="180">
        <f t="shared" ca="1" si="13"/>
        <v>0</v>
      </c>
      <c r="R67" s="181">
        <f t="shared" ca="1" si="14"/>
        <v>366.60904000000005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435.12</v>
      </c>
      <c r="H68" s="182">
        <f t="shared" ca="1" si="17"/>
        <v>420.76103999999998</v>
      </c>
      <c r="I68" s="183">
        <f t="shared" ref="I68:I98" ca="1" si="20">INDIRECT("BRPL_EOD!" &amp; $V$3 &amp; X68)</f>
        <v>328.78</v>
      </c>
      <c r="J68" s="180">
        <f t="shared" ref="J68:J98" ca="1" si="21">INDIRECT("BYPL_EOD!" &amp; $V$3 &amp; X68)</f>
        <v>87.03</v>
      </c>
      <c r="K68" s="180">
        <f t="shared" ref="K68:K98" ca="1" si="22">INDIRECT("TPDDL_EOD!" &amp; $V$3 &amp; X68)</f>
        <v>4.95</v>
      </c>
      <c r="L68" s="180">
        <f t="shared" ref="L68:L98" ca="1" si="23">INDIRECT("NDMC_EOD!" &amp; $V$3 &amp; X68)</f>
        <v>0</v>
      </c>
      <c r="M68" s="181">
        <f t="shared" ref="M68:M98" ca="1" si="24">SUM(I68:L68)</f>
        <v>420.75999999999993</v>
      </c>
      <c r="N68" s="179">
        <f t="shared" ref="N68:N98" ca="1" si="25">INDIRECT("BRPL_ISGS_exbus!" &amp; $V$3 &amp; X68)</f>
        <v>328.78081265139275</v>
      </c>
      <c r="O68" s="180">
        <f t="shared" ref="O68:O98" ca="1" si="26">INDIRECT("BYPL_ISGS_exbus!" &amp; $V$3 &amp; X68)</f>
        <v>87.030215113603958</v>
      </c>
      <c r="P68" s="180">
        <f t="shared" ref="P68:P98" ca="1" si="27">INDIRECT("TPDDL_ISGS_exbus!" &amp; $V$3 &amp; X68)</f>
        <v>4.950012235003328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420.76104000000004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515.12</v>
      </c>
      <c r="H69" s="182">
        <f t="shared" ca="1" si="17"/>
        <v>498.12103999999999</v>
      </c>
      <c r="I69" s="183">
        <f t="shared" ca="1" si="20"/>
        <v>406.14</v>
      </c>
      <c r="J69" s="180">
        <f t="shared" ca="1" si="21"/>
        <v>87.03</v>
      </c>
      <c r="K69" s="180">
        <f t="shared" ca="1" si="22"/>
        <v>4.95</v>
      </c>
      <c r="L69" s="180">
        <f t="shared" ca="1" si="23"/>
        <v>0</v>
      </c>
      <c r="M69" s="181">
        <f t="shared" ca="1" si="24"/>
        <v>498.11999999999995</v>
      </c>
      <c r="N69" s="179">
        <f t="shared" ca="1" si="25"/>
        <v>406.14084795952783</v>
      </c>
      <c r="O69" s="180">
        <f t="shared" ca="1" si="26"/>
        <v>87.030181705613117</v>
      </c>
      <c r="P69" s="180">
        <f t="shared" ca="1" si="27"/>
        <v>4.9500103348590709</v>
      </c>
      <c r="Q69" s="180">
        <f t="shared" ca="1" si="28"/>
        <v>0</v>
      </c>
      <c r="R69" s="181">
        <f t="shared" ca="1" si="29"/>
        <v>498.12104000000005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607.12</v>
      </c>
      <c r="H70" s="182">
        <f t="shared" ca="1" si="17"/>
        <v>587.08504000000005</v>
      </c>
      <c r="I70" s="183">
        <f t="shared" ca="1" si="20"/>
        <v>473.83</v>
      </c>
      <c r="J70" s="180">
        <f t="shared" ca="1" si="21"/>
        <v>108.3</v>
      </c>
      <c r="K70" s="180">
        <f t="shared" ca="1" si="22"/>
        <v>4.95</v>
      </c>
      <c r="L70" s="180">
        <f t="shared" ca="1" si="23"/>
        <v>0</v>
      </c>
      <c r="M70" s="181">
        <f t="shared" ca="1" si="24"/>
        <v>587.08000000000004</v>
      </c>
      <c r="N70" s="179">
        <f t="shared" ca="1" si="25"/>
        <v>473.83406776452955</v>
      </c>
      <c r="O70" s="180">
        <f t="shared" ca="1" si="26"/>
        <v>108.30092974041017</v>
      </c>
      <c r="P70" s="180">
        <f t="shared" ca="1" si="27"/>
        <v>4.9500424950602984</v>
      </c>
      <c r="Q70" s="180">
        <f t="shared" ca="1" si="28"/>
        <v>0</v>
      </c>
      <c r="R70" s="181">
        <f t="shared" ca="1" si="29"/>
        <v>587.08504000000005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642.01949999999999</v>
      </c>
      <c r="H71" s="182">
        <f t="shared" ca="1" si="17"/>
        <v>620.83285599999999</v>
      </c>
      <c r="I71" s="183">
        <f t="shared" ca="1" si="20"/>
        <v>490.17</v>
      </c>
      <c r="J71" s="180">
        <f t="shared" ca="1" si="21"/>
        <v>125.71</v>
      </c>
      <c r="K71" s="180">
        <f t="shared" ca="1" si="22"/>
        <v>4.95</v>
      </c>
      <c r="L71" s="180">
        <f t="shared" ca="1" si="23"/>
        <v>0</v>
      </c>
      <c r="M71" s="181">
        <f t="shared" ca="1" si="24"/>
        <v>620.83000000000004</v>
      </c>
      <c r="N71" s="179">
        <f t="shared" ca="1" si="25"/>
        <v>490.17225492569622</v>
      </c>
      <c r="O71" s="180">
        <f t="shared" ca="1" si="26"/>
        <v>125.71057830285261</v>
      </c>
      <c r="P71" s="180">
        <f t="shared" ca="1" si="27"/>
        <v>4.9500227714511214</v>
      </c>
      <c r="Q71" s="180">
        <f t="shared" ca="1" si="28"/>
        <v>0</v>
      </c>
      <c r="R71" s="181">
        <f t="shared" ca="1" si="29"/>
        <v>620.83285599999999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642.01949999999999</v>
      </c>
      <c r="H72" s="182">
        <f t="shared" ca="1" si="17"/>
        <v>620.83285599999999</v>
      </c>
      <c r="I72" s="183">
        <f t="shared" ca="1" si="20"/>
        <v>490.17</v>
      </c>
      <c r="J72" s="180">
        <f t="shared" ca="1" si="21"/>
        <v>125.71</v>
      </c>
      <c r="K72" s="180">
        <f t="shared" ca="1" si="22"/>
        <v>4.95</v>
      </c>
      <c r="L72" s="180">
        <f t="shared" ca="1" si="23"/>
        <v>0</v>
      </c>
      <c r="M72" s="181">
        <f t="shared" ca="1" si="24"/>
        <v>620.83000000000004</v>
      </c>
      <c r="N72" s="179">
        <f t="shared" ca="1" si="25"/>
        <v>490.17225492569622</v>
      </c>
      <c r="O72" s="180">
        <f t="shared" ca="1" si="26"/>
        <v>125.71057830285261</v>
      </c>
      <c r="P72" s="180">
        <f t="shared" ca="1" si="27"/>
        <v>4.9500227714511214</v>
      </c>
      <c r="Q72" s="180">
        <f t="shared" ca="1" si="28"/>
        <v>0</v>
      </c>
      <c r="R72" s="181">
        <f t="shared" ca="1" si="29"/>
        <v>620.83285599999999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642.01949999999999</v>
      </c>
      <c r="H73" s="182">
        <f t="shared" ca="1" si="17"/>
        <v>620.83285599999999</v>
      </c>
      <c r="I73" s="183">
        <f t="shared" ca="1" si="20"/>
        <v>490.17</v>
      </c>
      <c r="J73" s="180">
        <f t="shared" ca="1" si="21"/>
        <v>125.71</v>
      </c>
      <c r="K73" s="180">
        <f t="shared" ca="1" si="22"/>
        <v>4.95</v>
      </c>
      <c r="L73" s="180">
        <f t="shared" ca="1" si="23"/>
        <v>0</v>
      </c>
      <c r="M73" s="181">
        <f t="shared" ca="1" si="24"/>
        <v>620.83000000000004</v>
      </c>
      <c r="N73" s="179">
        <f t="shared" ca="1" si="25"/>
        <v>490.17225492569622</v>
      </c>
      <c r="O73" s="180">
        <f t="shared" ca="1" si="26"/>
        <v>125.71057830285261</v>
      </c>
      <c r="P73" s="180">
        <f t="shared" ca="1" si="27"/>
        <v>4.9500227714511214</v>
      </c>
      <c r="Q73" s="180">
        <f t="shared" ca="1" si="28"/>
        <v>0</v>
      </c>
      <c r="R73" s="181">
        <f t="shared" ca="1" si="29"/>
        <v>620.83285599999999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662.01949999999999</v>
      </c>
      <c r="H74" s="182">
        <f t="shared" ca="1" si="17"/>
        <v>640.17285600000002</v>
      </c>
      <c r="I74" s="183">
        <f t="shared" ca="1" si="20"/>
        <v>490.17</v>
      </c>
      <c r="J74" s="180">
        <f t="shared" ca="1" si="21"/>
        <v>145.05000000000001</v>
      </c>
      <c r="K74" s="180">
        <f t="shared" ca="1" si="22"/>
        <v>4.95</v>
      </c>
      <c r="L74" s="180">
        <f t="shared" ca="1" si="23"/>
        <v>0</v>
      </c>
      <c r="M74" s="181">
        <f t="shared" ca="1" si="24"/>
        <v>640.17000000000007</v>
      </c>
      <c r="N74" s="179">
        <f t="shared" ca="1" si="25"/>
        <v>490.1721868027555</v>
      </c>
      <c r="O74" s="180">
        <f t="shared" ca="1" si="26"/>
        <v>145.05064711373541</v>
      </c>
      <c r="P74" s="180">
        <f t="shared" ca="1" si="27"/>
        <v>4.9500220835090678</v>
      </c>
      <c r="Q74" s="180">
        <f t="shared" ca="1" si="28"/>
        <v>0</v>
      </c>
      <c r="R74" s="181">
        <f t="shared" ca="1" si="29"/>
        <v>640.17285600000002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662.01949999999999</v>
      </c>
      <c r="H75" s="182">
        <f t="shared" ca="1" si="17"/>
        <v>640.17285600000002</v>
      </c>
      <c r="I75" s="183">
        <f t="shared" ca="1" si="20"/>
        <v>490.17</v>
      </c>
      <c r="J75" s="180">
        <f t="shared" ca="1" si="21"/>
        <v>145.05000000000001</v>
      </c>
      <c r="K75" s="180">
        <f t="shared" ca="1" si="22"/>
        <v>4.95</v>
      </c>
      <c r="L75" s="180">
        <f t="shared" ca="1" si="23"/>
        <v>0</v>
      </c>
      <c r="M75" s="181">
        <f t="shared" ca="1" si="24"/>
        <v>640.17000000000007</v>
      </c>
      <c r="N75" s="179">
        <f t="shared" ca="1" si="25"/>
        <v>490.1721868027555</v>
      </c>
      <c r="O75" s="180">
        <f t="shared" ca="1" si="26"/>
        <v>145.05064711373541</v>
      </c>
      <c r="P75" s="180">
        <f t="shared" ca="1" si="27"/>
        <v>4.9500220835090678</v>
      </c>
      <c r="Q75" s="180">
        <f t="shared" ca="1" si="28"/>
        <v>0</v>
      </c>
      <c r="R75" s="181">
        <f t="shared" ca="1" si="29"/>
        <v>640.17285600000002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662.01949999999999</v>
      </c>
      <c r="H76" s="182">
        <f t="shared" ca="1" si="17"/>
        <v>640.17285600000002</v>
      </c>
      <c r="I76" s="183">
        <f t="shared" ca="1" si="20"/>
        <v>490.17</v>
      </c>
      <c r="J76" s="180">
        <f t="shared" ca="1" si="21"/>
        <v>145.05000000000001</v>
      </c>
      <c r="K76" s="180">
        <f t="shared" ca="1" si="22"/>
        <v>4.95</v>
      </c>
      <c r="L76" s="180">
        <f t="shared" ca="1" si="23"/>
        <v>0</v>
      </c>
      <c r="M76" s="181">
        <f t="shared" ca="1" si="24"/>
        <v>640.17000000000007</v>
      </c>
      <c r="N76" s="179">
        <f t="shared" ca="1" si="25"/>
        <v>490.1721868027555</v>
      </c>
      <c r="O76" s="180">
        <f t="shared" ca="1" si="26"/>
        <v>145.05064711373541</v>
      </c>
      <c r="P76" s="180">
        <f t="shared" ca="1" si="27"/>
        <v>4.9500220835090678</v>
      </c>
      <c r="Q76" s="180">
        <f t="shared" ca="1" si="28"/>
        <v>0</v>
      </c>
      <c r="R76" s="181">
        <f t="shared" ca="1" si="29"/>
        <v>640.17285600000002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666.20849999999996</v>
      </c>
      <c r="H77" s="182">
        <f t="shared" ca="1" si="17"/>
        <v>644.22361999999998</v>
      </c>
      <c r="I77" s="183">
        <f t="shared" ca="1" si="20"/>
        <v>490.17</v>
      </c>
      <c r="J77" s="180">
        <f t="shared" ca="1" si="21"/>
        <v>145.05000000000001</v>
      </c>
      <c r="K77" s="180">
        <f t="shared" ca="1" si="22"/>
        <v>9</v>
      </c>
      <c r="L77" s="180">
        <f t="shared" ca="1" si="23"/>
        <v>0</v>
      </c>
      <c r="M77" s="181">
        <f t="shared" ca="1" si="24"/>
        <v>644.22</v>
      </c>
      <c r="N77" s="179">
        <f t="shared" ca="1" si="25"/>
        <v>490.17275436248485</v>
      </c>
      <c r="O77" s="180">
        <f t="shared" ca="1" si="26"/>
        <v>145.05081506472945</v>
      </c>
      <c r="P77" s="180">
        <f t="shared" ca="1" si="27"/>
        <v>9.0000505727856943</v>
      </c>
      <c r="Q77" s="180">
        <f t="shared" ca="1" si="28"/>
        <v>0</v>
      </c>
      <c r="R77" s="181">
        <f t="shared" ca="1" si="29"/>
        <v>644.22361999999998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656.20849999999996</v>
      </c>
      <c r="H78" s="182">
        <f t="shared" ca="1" si="17"/>
        <v>634.55362000000002</v>
      </c>
      <c r="I78" s="183">
        <f t="shared" ca="1" si="20"/>
        <v>490.17</v>
      </c>
      <c r="J78" s="180">
        <f t="shared" ca="1" si="21"/>
        <v>135.38</v>
      </c>
      <c r="K78" s="180">
        <f t="shared" ca="1" si="22"/>
        <v>9</v>
      </c>
      <c r="L78" s="180">
        <f t="shared" ca="1" si="23"/>
        <v>0</v>
      </c>
      <c r="M78" s="181">
        <f t="shared" ca="1" si="24"/>
        <v>634.54999999999995</v>
      </c>
      <c r="N78" s="179">
        <f t="shared" ca="1" si="25"/>
        <v>490.17279633661656</v>
      </c>
      <c r="O78" s="180">
        <f t="shared" ca="1" si="26"/>
        <v>135.38077231991176</v>
      </c>
      <c r="P78" s="180">
        <f t="shared" ca="1" si="27"/>
        <v>9.0000513434717533</v>
      </c>
      <c r="Q78" s="180">
        <f t="shared" ca="1" si="28"/>
        <v>0</v>
      </c>
      <c r="R78" s="181">
        <f t="shared" ca="1" si="29"/>
        <v>634.55362000000014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679.48990000000003</v>
      </c>
      <c r="H79" s="182">
        <f t="shared" ca="1" si="17"/>
        <v>657.066733</v>
      </c>
      <c r="I79" s="183">
        <f t="shared" ca="1" si="20"/>
        <v>490.17</v>
      </c>
      <c r="J79" s="180">
        <f t="shared" ca="1" si="21"/>
        <v>157.88999999999999</v>
      </c>
      <c r="K79" s="180">
        <f t="shared" ca="1" si="22"/>
        <v>9</v>
      </c>
      <c r="L79" s="180">
        <f t="shared" ca="1" si="23"/>
        <v>0</v>
      </c>
      <c r="M79" s="181">
        <f t="shared" ca="1" si="24"/>
        <v>657.06</v>
      </c>
      <c r="N79" s="179">
        <f t="shared" ca="1" si="25"/>
        <v>490.17502285120088</v>
      </c>
      <c r="O79" s="180">
        <f t="shared" ca="1" si="26"/>
        <v>157.89161792434481</v>
      </c>
      <c r="P79" s="180">
        <f t="shared" ca="1" si="27"/>
        <v>9.0000922244543879</v>
      </c>
      <c r="Q79" s="180">
        <f t="shared" ca="1" si="28"/>
        <v>0</v>
      </c>
      <c r="R79" s="181">
        <f t="shared" ca="1" si="29"/>
        <v>657.06673300000011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679.48990000000003</v>
      </c>
      <c r="H80" s="182">
        <f t="shared" ca="1" si="17"/>
        <v>657.066733</v>
      </c>
      <c r="I80" s="183">
        <f t="shared" ca="1" si="20"/>
        <v>490.17</v>
      </c>
      <c r="J80" s="180">
        <f t="shared" ca="1" si="21"/>
        <v>157.88999999999999</v>
      </c>
      <c r="K80" s="180">
        <f t="shared" ca="1" si="22"/>
        <v>9</v>
      </c>
      <c r="L80" s="180">
        <f t="shared" ca="1" si="23"/>
        <v>0</v>
      </c>
      <c r="M80" s="181">
        <f t="shared" ca="1" si="24"/>
        <v>657.06</v>
      </c>
      <c r="N80" s="179">
        <f t="shared" ca="1" si="25"/>
        <v>490.17502285120088</v>
      </c>
      <c r="O80" s="180">
        <f t="shared" ca="1" si="26"/>
        <v>157.89161792434481</v>
      </c>
      <c r="P80" s="180">
        <f t="shared" ca="1" si="27"/>
        <v>9.0000922244543879</v>
      </c>
      <c r="Q80" s="180">
        <f t="shared" ca="1" si="28"/>
        <v>0</v>
      </c>
      <c r="R80" s="181">
        <f t="shared" ca="1" si="29"/>
        <v>657.06673300000011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679.48990000000003</v>
      </c>
      <c r="H81" s="182">
        <f t="shared" ca="1" si="17"/>
        <v>657.066733</v>
      </c>
      <c r="I81" s="183">
        <f t="shared" ca="1" si="20"/>
        <v>490.17</v>
      </c>
      <c r="J81" s="180">
        <f t="shared" ca="1" si="21"/>
        <v>157.88999999999999</v>
      </c>
      <c r="K81" s="180">
        <f t="shared" ca="1" si="22"/>
        <v>9</v>
      </c>
      <c r="L81" s="180">
        <f t="shared" ca="1" si="23"/>
        <v>0</v>
      </c>
      <c r="M81" s="181">
        <f t="shared" ca="1" si="24"/>
        <v>657.06</v>
      </c>
      <c r="N81" s="179">
        <f t="shared" ca="1" si="25"/>
        <v>490.17502285120088</v>
      </c>
      <c r="O81" s="180">
        <f t="shared" ca="1" si="26"/>
        <v>157.89161792434481</v>
      </c>
      <c r="P81" s="180">
        <f t="shared" ca="1" si="27"/>
        <v>9.0000922244543879</v>
      </c>
      <c r="Q81" s="180">
        <f t="shared" ca="1" si="28"/>
        <v>0</v>
      </c>
      <c r="R81" s="181">
        <f t="shared" ca="1" si="29"/>
        <v>657.06673300000011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675.30089999999996</v>
      </c>
      <c r="H82" s="182">
        <f t="shared" ca="1" si="17"/>
        <v>653.01597000000004</v>
      </c>
      <c r="I82" s="183">
        <f t="shared" ca="1" si="20"/>
        <v>490.18</v>
      </c>
      <c r="J82" s="180">
        <f t="shared" ca="1" si="21"/>
        <v>157.88999999999999</v>
      </c>
      <c r="K82" s="180">
        <f t="shared" ca="1" si="22"/>
        <v>4.95</v>
      </c>
      <c r="L82" s="180">
        <f t="shared" ca="1" si="23"/>
        <v>0</v>
      </c>
      <c r="M82" s="181">
        <f t="shared" ca="1" si="24"/>
        <v>653.02</v>
      </c>
      <c r="N82" s="179">
        <f t="shared" ca="1" si="25"/>
        <v>490.17697493889932</v>
      </c>
      <c r="O82" s="180">
        <f t="shared" ca="1" si="26"/>
        <v>157.88902560916969</v>
      </c>
      <c r="P82" s="180">
        <f t="shared" ca="1" si="27"/>
        <v>4.9499694519310289</v>
      </c>
      <c r="Q82" s="180">
        <f t="shared" ca="1" si="28"/>
        <v>0</v>
      </c>
      <c r="R82" s="181">
        <f t="shared" ca="1" si="29"/>
        <v>653.01597000000004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679.48990000000003</v>
      </c>
      <c r="H83" s="182">
        <f t="shared" ca="1" si="17"/>
        <v>657.066733</v>
      </c>
      <c r="I83" s="183">
        <f t="shared" ca="1" si="20"/>
        <v>490.17</v>
      </c>
      <c r="J83" s="180">
        <f t="shared" ca="1" si="21"/>
        <v>157.88999999999999</v>
      </c>
      <c r="K83" s="180">
        <f t="shared" ca="1" si="22"/>
        <v>9</v>
      </c>
      <c r="L83" s="180">
        <f t="shared" ca="1" si="23"/>
        <v>0</v>
      </c>
      <c r="M83" s="181">
        <f t="shared" ca="1" si="24"/>
        <v>657.06</v>
      </c>
      <c r="N83" s="179">
        <f t="shared" ca="1" si="25"/>
        <v>490.17502285120088</v>
      </c>
      <c r="O83" s="180">
        <f t="shared" ca="1" si="26"/>
        <v>157.89161792434481</v>
      </c>
      <c r="P83" s="180">
        <f t="shared" ca="1" si="27"/>
        <v>9.0000922244543879</v>
      </c>
      <c r="Q83" s="180">
        <f t="shared" ca="1" si="28"/>
        <v>0</v>
      </c>
      <c r="R83" s="181">
        <f t="shared" ca="1" si="29"/>
        <v>657.06673300000011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679.48990000000003</v>
      </c>
      <c r="H84" s="182">
        <f t="shared" ca="1" si="17"/>
        <v>657.066733</v>
      </c>
      <c r="I84" s="183">
        <f t="shared" ca="1" si="20"/>
        <v>490.17</v>
      </c>
      <c r="J84" s="180">
        <f t="shared" ca="1" si="21"/>
        <v>157.88999999999999</v>
      </c>
      <c r="K84" s="180">
        <f t="shared" ca="1" si="22"/>
        <v>9</v>
      </c>
      <c r="L84" s="180">
        <f t="shared" ca="1" si="23"/>
        <v>0</v>
      </c>
      <c r="M84" s="181">
        <f t="shared" ca="1" si="24"/>
        <v>657.06</v>
      </c>
      <c r="N84" s="179">
        <f t="shared" ca="1" si="25"/>
        <v>490.17502285120088</v>
      </c>
      <c r="O84" s="180">
        <f t="shared" ca="1" si="26"/>
        <v>157.89161792434481</v>
      </c>
      <c r="P84" s="180">
        <f t="shared" ca="1" si="27"/>
        <v>9.0000922244543879</v>
      </c>
      <c r="Q84" s="180">
        <f t="shared" ca="1" si="28"/>
        <v>0</v>
      </c>
      <c r="R84" s="181">
        <f t="shared" ca="1" si="29"/>
        <v>657.06673300000011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679.48990000000003</v>
      </c>
      <c r="H85" s="182">
        <f t="shared" ca="1" si="17"/>
        <v>657.066733</v>
      </c>
      <c r="I85" s="183">
        <f t="shared" ca="1" si="20"/>
        <v>490.17</v>
      </c>
      <c r="J85" s="180">
        <f t="shared" ca="1" si="21"/>
        <v>157.88999999999999</v>
      </c>
      <c r="K85" s="180">
        <f t="shared" ca="1" si="22"/>
        <v>9</v>
      </c>
      <c r="L85" s="180">
        <f t="shared" ca="1" si="23"/>
        <v>0</v>
      </c>
      <c r="M85" s="181">
        <f t="shared" ca="1" si="24"/>
        <v>657.06</v>
      </c>
      <c r="N85" s="179">
        <f t="shared" ca="1" si="25"/>
        <v>490.17502285120088</v>
      </c>
      <c r="O85" s="180">
        <f t="shared" ca="1" si="26"/>
        <v>157.89161792434481</v>
      </c>
      <c r="P85" s="180">
        <f t="shared" ca="1" si="27"/>
        <v>9.0000922244543879</v>
      </c>
      <c r="Q85" s="180">
        <f t="shared" ca="1" si="28"/>
        <v>0</v>
      </c>
      <c r="R85" s="181">
        <f t="shared" ca="1" si="29"/>
        <v>657.06673300000011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675.30089999999996</v>
      </c>
      <c r="H86" s="182">
        <f t="shared" ca="1" si="17"/>
        <v>653.01597000000004</v>
      </c>
      <c r="I86" s="183">
        <f t="shared" ca="1" si="20"/>
        <v>490.18</v>
      </c>
      <c r="J86" s="180">
        <f t="shared" ca="1" si="21"/>
        <v>157.88999999999999</v>
      </c>
      <c r="K86" s="180">
        <f t="shared" ca="1" si="22"/>
        <v>4.95</v>
      </c>
      <c r="L86" s="180">
        <f t="shared" ca="1" si="23"/>
        <v>0</v>
      </c>
      <c r="M86" s="181">
        <f t="shared" ca="1" si="24"/>
        <v>653.02</v>
      </c>
      <c r="N86" s="179">
        <f t="shared" ca="1" si="25"/>
        <v>490.17697493889932</v>
      </c>
      <c r="O86" s="180">
        <f t="shared" ca="1" si="26"/>
        <v>157.88902560916969</v>
      </c>
      <c r="P86" s="180">
        <f t="shared" ca="1" si="27"/>
        <v>4.9499694519310289</v>
      </c>
      <c r="Q86" s="180">
        <f t="shared" ca="1" si="28"/>
        <v>0</v>
      </c>
      <c r="R86" s="181">
        <f t="shared" ca="1" si="29"/>
        <v>653.01597000000004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675.30089999999996</v>
      </c>
      <c r="H87" s="182">
        <f t="shared" ca="1" si="17"/>
        <v>653.01597000000004</v>
      </c>
      <c r="I87" s="183">
        <f t="shared" ca="1" si="20"/>
        <v>490.18</v>
      </c>
      <c r="J87" s="180">
        <f t="shared" ca="1" si="21"/>
        <v>157.88999999999999</v>
      </c>
      <c r="K87" s="180">
        <f t="shared" ca="1" si="22"/>
        <v>4.95</v>
      </c>
      <c r="L87" s="180">
        <f t="shared" ca="1" si="23"/>
        <v>0</v>
      </c>
      <c r="M87" s="181">
        <f t="shared" ca="1" si="24"/>
        <v>653.02</v>
      </c>
      <c r="N87" s="179">
        <f t="shared" ca="1" si="25"/>
        <v>490.17697493889932</v>
      </c>
      <c r="O87" s="180">
        <f t="shared" ca="1" si="26"/>
        <v>157.88902560916969</v>
      </c>
      <c r="P87" s="180">
        <f t="shared" ca="1" si="27"/>
        <v>4.9499694519310289</v>
      </c>
      <c r="Q87" s="180">
        <f t="shared" ca="1" si="28"/>
        <v>0</v>
      </c>
      <c r="R87" s="181">
        <f t="shared" ca="1" si="29"/>
        <v>653.01597000000004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675.30089999999996</v>
      </c>
      <c r="H88" s="182">
        <f t="shared" ca="1" si="17"/>
        <v>653.01597000000004</v>
      </c>
      <c r="I88" s="183">
        <f t="shared" ca="1" si="20"/>
        <v>490.18</v>
      </c>
      <c r="J88" s="180">
        <f t="shared" ca="1" si="21"/>
        <v>157.88999999999999</v>
      </c>
      <c r="K88" s="180">
        <f t="shared" ca="1" si="22"/>
        <v>4.95</v>
      </c>
      <c r="L88" s="180">
        <f t="shared" ca="1" si="23"/>
        <v>0</v>
      </c>
      <c r="M88" s="181">
        <f t="shared" ca="1" si="24"/>
        <v>653.02</v>
      </c>
      <c r="N88" s="179">
        <f t="shared" ca="1" si="25"/>
        <v>490.17697493889932</v>
      </c>
      <c r="O88" s="180">
        <f t="shared" ca="1" si="26"/>
        <v>157.88902560916969</v>
      </c>
      <c r="P88" s="180">
        <f t="shared" ca="1" si="27"/>
        <v>4.9499694519310289</v>
      </c>
      <c r="Q88" s="180">
        <f t="shared" ca="1" si="28"/>
        <v>0</v>
      </c>
      <c r="R88" s="181">
        <f t="shared" ca="1" si="29"/>
        <v>653.01597000000004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675.30089999999996</v>
      </c>
      <c r="H89" s="182">
        <f t="shared" ca="1" si="17"/>
        <v>653.01597000000004</v>
      </c>
      <c r="I89" s="183">
        <f t="shared" ca="1" si="20"/>
        <v>490.18</v>
      </c>
      <c r="J89" s="180">
        <f t="shared" ca="1" si="21"/>
        <v>157.88999999999999</v>
      </c>
      <c r="K89" s="180">
        <f t="shared" ca="1" si="22"/>
        <v>4.95</v>
      </c>
      <c r="L89" s="180">
        <f t="shared" ca="1" si="23"/>
        <v>0</v>
      </c>
      <c r="M89" s="181">
        <f t="shared" ca="1" si="24"/>
        <v>653.02</v>
      </c>
      <c r="N89" s="179">
        <f t="shared" ca="1" si="25"/>
        <v>490.17697493889932</v>
      </c>
      <c r="O89" s="180">
        <f t="shared" ca="1" si="26"/>
        <v>157.88902560916969</v>
      </c>
      <c r="P89" s="180">
        <f t="shared" ca="1" si="27"/>
        <v>4.9499694519310289</v>
      </c>
      <c r="Q89" s="180">
        <f t="shared" ca="1" si="28"/>
        <v>0</v>
      </c>
      <c r="R89" s="181">
        <f t="shared" ca="1" si="29"/>
        <v>653.01597000000004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675.30089999999996</v>
      </c>
      <c r="H90" s="182">
        <f t="shared" ca="1" si="17"/>
        <v>653.01597000000004</v>
      </c>
      <c r="I90" s="183">
        <f t="shared" ca="1" si="20"/>
        <v>490.18</v>
      </c>
      <c r="J90" s="180">
        <f t="shared" ca="1" si="21"/>
        <v>157.88999999999999</v>
      </c>
      <c r="K90" s="180">
        <f t="shared" ca="1" si="22"/>
        <v>4.95</v>
      </c>
      <c r="L90" s="180">
        <f t="shared" ca="1" si="23"/>
        <v>0</v>
      </c>
      <c r="M90" s="181">
        <f t="shared" ca="1" si="24"/>
        <v>653.02</v>
      </c>
      <c r="N90" s="179">
        <f t="shared" ca="1" si="25"/>
        <v>490.17697493889932</v>
      </c>
      <c r="O90" s="180">
        <f t="shared" ca="1" si="26"/>
        <v>157.88902560916969</v>
      </c>
      <c r="P90" s="180">
        <f t="shared" ca="1" si="27"/>
        <v>4.9499694519310289</v>
      </c>
      <c r="Q90" s="180">
        <f t="shared" ca="1" si="28"/>
        <v>0</v>
      </c>
      <c r="R90" s="181">
        <f t="shared" ca="1" si="29"/>
        <v>653.01597000000004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679.48990000000003</v>
      </c>
      <c r="H91" s="182">
        <f t="shared" ca="1" si="17"/>
        <v>657.066733</v>
      </c>
      <c r="I91" s="183">
        <f t="shared" ca="1" si="20"/>
        <v>490.17</v>
      </c>
      <c r="J91" s="180">
        <f t="shared" ca="1" si="21"/>
        <v>157.88999999999999</v>
      </c>
      <c r="K91" s="180">
        <f t="shared" ca="1" si="22"/>
        <v>9</v>
      </c>
      <c r="L91" s="180">
        <f t="shared" ca="1" si="23"/>
        <v>0</v>
      </c>
      <c r="M91" s="181">
        <f t="shared" ca="1" si="24"/>
        <v>657.06</v>
      </c>
      <c r="N91" s="179">
        <f t="shared" ca="1" si="25"/>
        <v>490.17502285120088</v>
      </c>
      <c r="O91" s="180">
        <f t="shared" ca="1" si="26"/>
        <v>157.89161792434481</v>
      </c>
      <c r="P91" s="180">
        <f t="shared" ca="1" si="27"/>
        <v>9.0000922244543879</v>
      </c>
      <c r="Q91" s="180">
        <f t="shared" ca="1" si="28"/>
        <v>0</v>
      </c>
      <c r="R91" s="181">
        <f t="shared" ca="1" si="29"/>
        <v>657.06673300000011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679.48990000000003</v>
      </c>
      <c r="H92" s="182">
        <f t="shared" ca="1" si="17"/>
        <v>657.066733</v>
      </c>
      <c r="I92" s="183">
        <f t="shared" ca="1" si="20"/>
        <v>490.17</v>
      </c>
      <c r="J92" s="180">
        <f t="shared" ca="1" si="21"/>
        <v>157.88999999999999</v>
      </c>
      <c r="K92" s="180">
        <f t="shared" ca="1" si="22"/>
        <v>9</v>
      </c>
      <c r="L92" s="180">
        <f t="shared" ca="1" si="23"/>
        <v>0</v>
      </c>
      <c r="M92" s="181">
        <f t="shared" ca="1" si="24"/>
        <v>657.06</v>
      </c>
      <c r="N92" s="179">
        <f t="shared" ca="1" si="25"/>
        <v>490.17502285120088</v>
      </c>
      <c r="O92" s="180">
        <f t="shared" ca="1" si="26"/>
        <v>157.89161792434481</v>
      </c>
      <c r="P92" s="180">
        <f t="shared" ca="1" si="27"/>
        <v>9.0000922244543879</v>
      </c>
      <c r="Q92" s="180">
        <f t="shared" ca="1" si="28"/>
        <v>0</v>
      </c>
      <c r="R92" s="181">
        <f t="shared" ca="1" si="29"/>
        <v>657.06673300000011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679.48990000000003</v>
      </c>
      <c r="H93" s="182">
        <f t="shared" ca="1" si="17"/>
        <v>657.066733</v>
      </c>
      <c r="I93" s="183">
        <f t="shared" ca="1" si="20"/>
        <v>490.17</v>
      </c>
      <c r="J93" s="180">
        <f t="shared" ca="1" si="21"/>
        <v>157.88999999999999</v>
      </c>
      <c r="K93" s="180">
        <f t="shared" ca="1" si="22"/>
        <v>9</v>
      </c>
      <c r="L93" s="180">
        <f t="shared" ca="1" si="23"/>
        <v>0</v>
      </c>
      <c r="M93" s="181">
        <f t="shared" ca="1" si="24"/>
        <v>657.06</v>
      </c>
      <c r="N93" s="179">
        <f t="shared" ca="1" si="25"/>
        <v>490.17502285120088</v>
      </c>
      <c r="O93" s="180">
        <f t="shared" ca="1" si="26"/>
        <v>157.89161792434481</v>
      </c>
      <c r="P93" s="180">
        <f t="shared" ca="1" si="27"/>
        <v>9.0000922244543879</v>
      </c>
      <c r="Q93" s="180">
        <f t="shared" ca="1" si="28"/>
        <v>0</v>
      </c>
      <c r="R93" s="181">
        <f t="shared" ca="1" si="29"/>
        <v>657.06673300000011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679.48990000000003</v>
      </c>
      <c r="H94" s="182">
        <f t="shared" ca="1" si="17"/>
        <v>657.066733</v>
      </c>
      <c r="I94" s="183">
        <f t="shared" ca="1" si="20"/>
        <v>490.17</v>
      </c>
      <c r="J94" s="180">
        <f t="shared" ca="1" si="21"/>
        <v>157.88999999999999</v>
      </c>
      <c r="K94" s="180">
        <f t="shared" ca="1" si="22"/>
        <v>9</v>
      </c>
      <c r="L94" s="180">
        <f t="shared" ca="1" si="23"/>
        <v>0</v>
      </c>
      <c r="M94" s="181">
        <f t="shared" ca="1" si="24"/>
        <v>657.06</v>
      </c>
      <c r="N94" s="179">
        <f t="shared" ca="1" si="25"/>
        <v>490.17502285120088</v>
      </c>
      <c r="O94" s="180">
        <f t="shared" ca="1" si="26"/>
        <v>157.89161792434481</v>
      </c>
      <c r="P94" s="180">
        <f t="shared" ca="1" si="27"/>
        <v>9.0000922244543879</v>
      </c>
      <c r="Q94" s="180">
        <f t="shared" ca="1" si="28"/>
        <v>0</v>
      </c>
      <c r="R94" s="181">
        <f t="shared" ca="1" si="29"/>
        <v>657.06673300000011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679.48990000000003</v>
      </c>
      <c r="H95" s="182">
        <f t="shared" ca="1" si="17"/>
        <v>657.066733</v>
      </c>
      <c r="I95" s="183">
        <f t="shared" ca="1" si="20"/>
        <v>490.17</v>
      </c>
      <c r="J95" s="180">
        <f t="shared" ca="1" si="21"/>
        <v>157.88999999999999</v>
      </c>
      <c r="K95" s="180">
        <f t="shared" ca="1" si="22"/>
        <v>9</v>
      </c>
      <c r="L95" s="180">
        <f t="shared" ca="1" si="23"/>
        <v>0</v>
      </c>
      <c r="M95" s="181">
        <f t="shared" ca="1" si="24"/>
        <v>657.06</v>
      </c>
      <c r="N95" s="179">
        <f t="shared" ca="1" si="25"/>
        <v>490.17502285120088</v>
      </c>
      <c r="O95" s="180">
        <f t="shared" ca="1" si="26"/>
        <v>157.89161792434481</v>
      </c>
      <c r="P95" s="180">
        <f t="shared" ca="1" si="27"/>
        <v>9.0000922244543879</v>
      </c>
      <c r="Q95" s="180">
        <f t="shared" ca="1" si="28"/>
        <v>0</v>
      </c>
      <c r="R95" s="181">
        <f t="shared" ca="1" si="29"/>
        <v>657.06673300000011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679.48990000000003</v>
      </c>
      <c r="H96" s="182">
        <f t="shared" ca="1" si="17"/>
        <v>657.066733</v>
      </c>
      <c r="I96" s="183">
        <f t="shared" ca="1" si="20"/>
        <v>490.17</v>
      </c>
      <c r="J96" s="180">
        <f t="shared" ca="1" si="21"/>
        <v>157.88999999999999</v>
      </c>
      <c r="K96" s="180">
        <f t="shared" ca="1" si="22"/>
        <v>9</v>
      </c>
      <c r="L96" s="180">
        <f t="shared" ca="1" si="23"/>
        <v>0</v>
      </c>
      <c r="M96" s="181">
        <f t="shared" ca="1" si="24"/>
        <v>657.06</v>
      </c>
      <c r="N96" s="179">
        <f t="shared" ca="1" si="25"/>
        <v>490.17502285120088</v>
      </c>
      <c r="O96" s="180">
        <f t="shared" ca="1" si="26"/>
        <v>157.89161792434481</v>
      </c>
      <c r="P96" s="180">
        <f t="shared" ca="1" si="27"/>
        <v>9.0000922244543879</v>
      </c>
      <c r="Q96" s="180">
        <f t="shared" ca="1" si="28"/>
        <v>0</v>
      </c>
      <c r="R96" s="181">
        <f t="shared" ca="1" si="29"/>
        <v>657.06673300000011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679.48990000000003</v>
      </c>
      <c r="H97" s="182">
        <f t="shared" ca="1" si="17"/>
        <v>657.066733</v>
      </c>
      <c r="I97" s="183">
        <f t="shared" ca="1" si="20"/>
        <v>490.17</v>
      </c>
      <c r="J97" s="180">
        <f t="shared" ca="1" si="21"/>
        <v>157.88999999999999</v>
      </c>
      <c r="K97" s="180">
        <f t="shared" ca="1" si="22"/>
        <v>9</v>
      </c>
      <c r="L97" s="180">
        <f t="shared" ca="1" si="23"/>
        <v>0</v>
      </c>
      <c r="M97" s="181">
        <f t="shared" ca="1" si="24"/>
        <v>657.06</v>
      </c>
      <c r="N97" s="179">
        <f t="shared" ca="1" si="25"/>
        <v>490.17502285120088</v>
      </c>
      <c r="O97" s="180">
        <f t="shared" ca="1" si="26"/>
        <v>157.89161792434481</v>
      </c>
      <c r="P97" s="180">
        <f t="shared" ca="1" si="27"/>
        <v>9.0000922244543879</v>
      </c>
      <c r="Q97" s="180">
        <f t="shared" ca="1" si="28"/>
        <v>0</v>
      </c>
      <c r="R97" s="181">
        <f t="shared" ca="1" si="29"/>
        <v>657.06673300000011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679.48990000000003</v>
      </c>
      <c r="H98" s="187">
        <f t="shared" ca="1" si="17"/>
        <v>657.066733</v>
      </c>
      <c r="I98" s="188">
        <f t="shared" ca="1" si="20"/>
        <v>490.17</v>
      </c>
      <c r="J98" s="185">
        <f t="shared" ca="1" si="21"/>
        <v>157.88999999999999</v>
      </c>
      <c r="K98" s="185">
        <f t="shared" ca="1" si="22"/>
        <v>9</v>
      </c>
      <c r="L98" s="185">
        <f t="shared" ca="1" si="23"/>
        <v>0</v>
      </c>
      <c r="M98" s="186">
        <f t="shared" ca="1" si="24"/>
        <v>657.06</v>
      </c>
      <c r="N98" s="184">
        <f t="shared" ca="1" si="25"/>
        <v>490.17502285120088</v>
      </c>
      <c r="O98" s="185">
        <f t="shared" ca="1" si="26"/>
        <v>157.89161792434481</v>
      </c>
      <c r="P98" s="185">
        <f t="shared" ca="1" si="27"/>
        <v>9.0000922244543879</v>
      </c>
      <c r="Q98" s="185">
        <f t="shared" ca="1" si="28"/>
        <v>0</v>
      </c>
      <c r="R98" s="186">
        <f t="shared" ca="1" si="29"/>
        <v>657.06673300000011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12.059839499999999</v>
      </c>
      <c r="H99" s="59">
        <f t="shared" ca="1" si="30"/>
        <v>11.661864794500005</v>
      </c>
      <c r="I99" s="171">
        <f t="shared" ca="1" si="30"/>
        <v>8.9793674999999862</v>
      </c>
      <c r="J99" s="54">
        <f t="shared" ca="1" si="30"/>
        <v>2.5474549999999989</v>
      </c>
      <c r="K99" s="54">
        <f t="shared" ca="1" si="30"/>
        <v>0.13499999999999987</v>
      </c>
      <c r="L99" s="54">
        <f t="shared" ca="1" si="30"/>
        <v>0</v>
      </c>
      <c r="M99" s="55">
        <f t="shared" ca="1" si="30"/>
        <v>11.661822499999992</v>
      </c>
      <c r="N99" s="56">
        <f t="shared" ca="1" si="30"/>
        <v>8.9793997940679269</v>
      </c>
      <c r="O99" s="54">
        <f t="shared" ca="1" si="30"/>
        <v>2.5474644436142109</v>
      </c>
      <c r="P99" s="54">
        <f t="shared" ca="1" si="30"/>
        <v>0.13500055681786235</v>
      </c>
      <c r="Q99" s="54">
        <f t="shared" ca="1" si="30"/>
        <v>0</v>
      </c>
      <c r="R99" s="55">
        <f t="shared" ca="1" si="30"/>
        <v>11.661864794500007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-8.0169797217877203E-4</v>
      </c>
      <c r="L3" s="24">
        <f>BRPL_EOD!L3-BRPL_ISGS_exbus!L3</f>
        <v>7.2174840084926473E-5</v>
      </c>
      <c r="M3" s="24">
        <f>BRPL_EOD!M3-BRPL_ISGS_exbus!M3</f>
        <v>-2.7724820143930629E-3</v>
      </c>
      <c r="N3" s="24">
        <f>BRPL_EOD!N3-BRPL_ISGS_exbus!N3</f>
        <v>2.1170745896554877E-3</v>
      </c>
      <c r="O3" s="24">
        <f>BRPL_EOD!O3-BRPL_ISGS_exbus!O3</f>
        <v>-2.7611919217207515E-3</v>
      </c>
      <c r="P3" s="24">
        <f>BRPL_EOD!P3-BRPL_ISGS_exbus!P3</f>
        <v>-5.4737881374933295E-4</v>
      </c>
      <c r="Q3" s="24">
        <f>BRPL_EOD!Q3-BRPL_ISGS_exbus!Q3</f>
        <v>2.2430495049494681E-3</v>
      </c>
      <c r="R3" s="24">
        <f>BRPL_EOD!R3-BRPL_ISGS_exbus!R3</f>
        <v>5.6949301272979369E-3</v>
      </c>
      <c r="S3" s="24">
        <f>BRPL_EOD!S3-BRPL_ISGS_exbus!S3</f>
        <v>6.7410314595228726E-4</v>
      </c>
      <c r="T3" s="24">
        <f>BRPL_EOD!T3-BRPL_ISGS_exbus!T3</f>
        <v>0</v>
      </c>
      <c r="U3" s="24">
        <f>BRPL_EOD!U3-BRPL_ISGS_exbus!U3</f>
        <v>-8.7505617969441118E-5</v>
      </c>
      <c r="V3" s="24">
        <f>BRPL_EOD!V3-BRPL_ISGS_exbus!V3</f>
        <v>-1.476851851851535E-4</v>
      </c>
      <c r="W3" s="24">
        <f>BRPL_EOD!W3-BRPL_ISGS_exbus!W3</f>
        <v>5.3095788770036734E-3</v>
      </c>
      <c r="X3" s="24">
        <f>BRPL_EOD!X3-BRPL_ISGS_exbus!X3</f>
        <v>1.0500956887540269E-3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-8.0169797217877203E-4</v>
      </c>
      <c r="L4" s="24">
        <f>BRPL_EOD!L4-BRPL_ISGS_exbus!L4</f>
        <v>5.7385039202273447E-5</v>
      </c>
      <c r="M4" s="24">
        <f>BRPL_EOD!M4-BRPL_ISGS_exbus!M4</f>
        <v>-2.7724820143930629E-3</v>
      </c>
      <c r="N4" s="24">
        <f>BRPL_EOD!N4-BRPL_ISGS_exbus!N4</f>
        <v>2.1170745896554877E-3</v>
      </c>
      <c r="O4" s="24">
        <f>BRPL_EOD!O4-BRPL_ISGS_exbus!O4</f>
        <v>-2.7611919217207515E-3</v>
      </c>
      <c r="P4" s="24">
        <f>BRPL_EOD!P4-BRPL_ISGS_exbus!P4</f>
        <v>-5.4737881374933295E-4</v>
      </c>
      <c r="Q4" s="24">
        <f>BRPL_EOD!Q4-BRPL_ISGS_exbus!Q4</f>
        <v>2.2430495049494681E-3</v>
      </c>
      <c r="R4" s="24">
        <f>BRPL_EOD!R4-BRPL_ISGS_exbus!R4</f>
        <v>5.6949301272979369E-3</v>
      </c>
      <c r="S4" s="24">
        <f>BRPL_EOD!S4-BRPL_ISGS_exbus!S4</f>
        <v>6.7410314595228726E-4</v>
      </c>
      <c r="T4" s="24">
        <f>BRPL_EOD!T4-BRPL_ISGS_exbus!T4</f>
        <v>0</v>
      </c>
      <c r="U4" s="24">
        <f>BRPL_EOD!U4-BRPL_ISGS_exbus!U4</f>
        <v>-8.7505617969441118E-5</v>
      </c>
      <c r="V4" s="24">
        <f>BRPL_EOD!V4-BRPL_ISGS_exbus!V4</f>
        <v>-1.476851851851535E-4</v>
      </c>
      <c r="W4" s="24">
        <f>BRPL_EOD!W4-BRPL_ISGS_exbus!W4</f>
        <v>5.3095788770036734E-3</v>
      </c>
      <c r="X4" s="24">
        <f>BRPL_EOD!X4-BRPL_ISGS_exbus!X4</f>
        <v>1.0500956887540269E-3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-7.7628714785760167E-4</v>
      </c>
      <c r="L5" s="24">
        <f>BRPL_EOD!L5-BRPL_ISGS_exbus!L5</f>
        <v>5.7385039202273447E-5</v>
      </c>
      <c r="M5" s="24">
        <f>BRPL_EOD!M5-BRPL_ISGS_exbus!M5</f>
        <v>-2.7724820143930629E-3</v>
      </c>
      <c r="N5" s="24">
        <f>BRPL_EOD!N5-BRPL_ISGS_exbus!N5</f>
        <v>2.1170745896554877E-3</v>
      </c>
      <c r="O5" s="24">
        <f>BRPL_EOD!O5-BRPL_ISGS_exbus!O5</f>
        <v>-2.7611919217207515E-3</v>
      </c>
      <c r="P5" s="24">
        <f>BRPL_EOD!P5-BRPL_ISGS_exbus!P5</f>
        <v>-5.4737881374933295E-4</v>
      </c>
      <c r="Q5" s="24">
        <f>BRPL_EOD!Q5-BRPL_ISGS_exbus!Q5</f>
        <v>2.2430495049494681E-3</v>
      </c>
      <c r="R5" s="24">
        <f>BRPL_EOD!R5-BRPL_ISGS_exbus!R5</f>
        <v>-5.2945312500014552E-3</v>
      </c>
      <c r="S5" s="24">
        <f>BRPL_EOD!S5-BRPL_ISGS_exbus!S5</f>
        <v>6.7410314595228726E-4</v>
      </c>
      <c r="T5" s="24">
        <f>BRPL_EOD!T5-BRPL_ISGS_exbus!T5</f>
        <v>0</v>
      </c>
      <c r="U5" s="24">
        <f>BRPL_EOD!U5-BRPL_ISGS_exbus!U5</f>
        <v>-8.7505617969441118E-5</v>
      </c>
      <c r="V5" s="24">
        <f>BRPL_EOD!V5-BRPL_ISGS_exbus!V5</f>
        <v>-1.476851851851535E-4</v>
      </c>
      <c r="W5" s="24">
        <f>BRPL_EOD!W5-BRPL_ISGS_exbus!W5</f>
        <v>5.3095788770036734E-3</v>
      </c>
      <c r="X5" s="24">
        <f>BRPL_EOD!X5-BRPL_ISGS_exbus!X5</f>
        <v>1.0500956887540269E-3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-7.7628714785760167E-4</v>
      </c>
      <c r="L6" s="24">
        <f>BRPL_EOD!L6-BRPL_ISGS_exbus!L6</f>
        <v>5.7385039202273447E-5</v>
      </c>
      <c r="M6" s="24">
        <f>BRPL_EOD!M6-BRPL_ISGS_exbus!M6</f>
        <v>-2.7724820143930629E-3</v>
      </c>
      <c r="N6" s="24">
        <f>BRPL_EOD!N6-BRPL_ISGS_exbus!N6</f>
        <v>2.1170745896554877E-3</v>
      </c>
      <c r="O6" s="24">
        <f>BRPL_EOD!O6-BRPL_ISGS_exbus!O6</f>
        <v>-2.7611919217207515E-3</v>
      </c>
      <c r="P6" s="24">
        <f>BRPL_EOD!P6-BRPL_ISGS_exbus!P6</f>
        <v>-5.4737881374933295E-4</v>
      </c>
      <c r="Q6" s="24">
        <f>BRPL_EOD!Q6-BRPL_ISGS_exbus!Q6</f>
        <v>2.2430495049494681E-3</v>
      </c>
      <c r="R6" s="24">
        <f>BRPL_EOD!R6-BRPL_ISGS_exbus!R6</f>
        <v>-5.2945312500014552E-3</v>
      </c>
      <c r="S6" s="24">
        <f>BRPL_EOD!S6-BRPL_ISGS_exbus!S6</f>
        <v>6.7410314595228726E-4</v>
      </c>
      <c r="T6" s="24">
        <f>BRPL_EOD!T6-BRPL_ISGS_exbus!T6</f>
        <v>0</v>
      </c>
      <c r="U6" s="24">
        <f>BRPL_EOD!U6-BRPL_ISGS_exbus!U6</f>
        <v>-8.7505617969441118E-5</v>
      </c>
      <c r="V6" s="24">
        <f>BRPL_EOD!V6-BRPL_ISGS_exbus!V6</f>
        <v>-1.476851851851535E-4</v>
      </c>
      <c r="W6" s="24">
        <f>BRPL_EOD!W6-BRPL_ISGS_exbus!W6</f>
        <v>5.3095788770036734E-3</v>
      </c>
      <c r="X6" s="24">
        <f>BRPL_EOD!X6-BRPL_ISGS_exbus!X6</f>
        <v>1.0500956887540269E-3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-7.7628714785760167E-4</v>
      </c>
      <c r="L7" s="24">
        <f>BRPL_EOD!L7-BRPL_ISGS_exbus!L7</f>
        <v>4.981763570066633E-5</v>
      </c>
      <c r="M7" s="24">
        <f>BRPL_EOD!M7-BRPL_ISGS_exbus!M7</f>
        <v>-2.7724820143930629E-3</v>
      </c>
      <c r="N7" s="24">
        <f>BRPL_EOD!N7-BRPL_ISGS_exbus!N7</f>
        <v>2.1170745896554877E-3</v>
      </c>
      <c r="O7" s="24">
        <f>BRPL_EOD!O7-BRPL_ISGS_exbus!O7</f>
        <v>-2.7611919217207515E-3</v>
      </c>
      <c r="P7" s="24">
        <f>BRPL_EOD!P7-BRPL_ISGS_exbus!P7</f>
        <v>-5.4737881374933295E-4</v>
      </c>
      <c r="Q7" s="24">
        <f>BRPL_EOD!Q7-BRPL_ISGS_exbus!Q7</f>
        <v>-1.6100946372241687E-3</v>
      </c>
      <c r="R7" s="24">
        <f>BRPL_EOD!R7-BRPL_ISGS_exbus!R7</f>
        <v>-5.2945312500014552E-3</v>
      </c>
      <c r="S7" s="24">
        <f>BRPL_EOD!S7-BRPL_ISGS_exbus!S7</f>
        <v>8.1511705684711444E-5</v>
      </c>
      <c r="T7" s="24">
        <f>BRPL_EOD!T7-BRPL_ISGS_exbus!T7</f>
        <v>0</v>
      </c>
      <c r="U7" s="24">
        <f>BRPL_EOD!U7-BRPL_ISGS_exbus!U7</f>
        <v>-8.7505617969441118E-5</v>
      </c>
      <c r="V7" s="24">
        <f>BRPL_EOD!V7-BRPL_ISGS_exbus!V7</f>
        <v>-1.476851851851535E-4</v>
      </c>
      <c r="W7" s="24">
        <f>BRPL_EOD!W7-BRPL_ISGS_exbus!W7</f>
        <v>-2.1075521958238141E-3</v>
      </c>
      <c r="X7" s="24">
        <f>BRPL_EOD!X7-BRPL_ISGS_exbus!X7</f>
        <v>1.0500956887540269E-3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-7.7628714785760167E-4</v>
      </c>
      <c r="L8" s="24">
        <f>BRPL_EOD!L8-BRPL_ISGS_exbus!L8</f>
        <v>4.981763570066633E-5</v>
      </c>
      <c r="M8" s="24">
        <f>BRPL_EOD!M8-BRPL_ISGS_exbus!M8</f>
        <v>-2.7724820143930629E-3</v>
      </c>
      <c r="N8" s="24">
        <f>BRPL_EOD!N8-BRPL_ISGS_exbus!N8</f>
        <v>2.1170745896554877E-3</v>
      </c>
      <c r="O8" s="24">
        <f>BRPL_EOD!O8-BRPL_ISGS_exbus!O8</f>
        <v>-2.7611919217207515E-3</v>
      </c>
      <c r="P8" s="24">
        <f>BRPL_EOD!P8-BRPL_ISGS_exbus!P8</f>
        <v>-5.4737881374933295E-4</v>
      </c>
      <c r="Q8" s="24">
        <f>BRPL_EOD!Q8-BRPL_ISGS_exbus!Q8</f>
        <v>-1.6100946372241687E-3</v>
      </c>
      <c r="R8" s="24">
        <f>BRPL_EOD!R8-BRPL_ISGS_exbus!R8</f>
        <v>-5.2945312500014552E-3</v>
      </c>
      <c r="S8" s="24">
        <f>BRPL_EOD!S8-BRPL_ISGS_exbus!S8</f>
        <v>8.1511705684711444E-5</v>
      </c>
      <c r="T8" s="24">
        <f>BRPL_EOD!T8-BRPL_ISGS_exbus!T8</f>
        <v>0</v>
      </c>
      <c r="U8" s="24">
        <f>BRPL_EOD!U8-BRPL_ISGS_exbus!U8</f>
        <v>-8.7505617969441118E-5</v>
      </c>
      <c r="V8" s="24">
        <f>BRPL_EOD!V8-BRPL_ISGS_exbus!V8</f>
        <v>-1.476851851851535E-4</v>
      </c>
      <c r="W8" s="24">
        <f>BRPL_EOD!W8-BRPL_ISGS_exbus!W8</f>
        <v>-2.1075521958238141E-3</v>
      </c>
      <c r="X8" s="24">
        <f>BRPL_EOD!X8-BRPL_ISGS_exbus!X8</f>
        <v>1.0500956887540269E-3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-7.7628714785760167E-4</v>
      </c>
      <c r="L9" s="24">
        <f>BRPL_EOD!L9-BRPL_ISGS_exbus!L9</f>
        <v>4.981763570066633E-5</v>
      </c>
      <c r="M9" s="24">
        <f>BRPL_EOD!M9-BRPL_ISGS_exbus!M9</f>
        <v>-2.7724820143930629E-3</v>
      </c>
      <c r="N9" s="24">
        <f>BRPL_EOD!N9-BRPL_ISGS_exbus!N9</f>
        <v>2.1170745896554877E-3</v>
      </c>
      <c r="O9" s="24">
        <f>BRPL_EOD!O9-BRPL_ISGS_exbus!O9</f>
        <v>-2.7611919217207515E-3</v>
      </c>
      <c r="P9" s="24">
        <f>BRPL_EOD!P9-BRPL_ISGS_exbus!P9</f>
        <v>-5.4737881374933295E-4</v>
      </c>
      <c r="Q9" s="24">
        <f>BRPL_EOD!Q9-BRPL_ISGS_exbus!Q9</f>
        <v>-1.6100946372241687E-3</v>
      </c>
      <c r="R9" s="24">
        <f>BRPL_EOD!R9-BRPL_ISGS_exbus!R9</f>
        <v>-5.2945312500014552E-3</v>
      </c>
      <c r="S9" s="24">
        <f>BRPL_EOD!S9-BRPL_ISGS_exbus!S9</f>
        <v>8.1511705684711444E-5</v>
      </c>
      <c r="T9" s="24">
        <f>BRPL_EOD!T9-BRPL_ISGS_exbus!T9</f>
        <v>0</v>
      </c>
      <c r="U9" s="24">
        <f>BRPL_EOD!U9-BRPL_ISGS_exbus!U9</f>
        <v>-8.7505617969441118E-5</v>
      </c>
      <c r="V9" s="24">
        <f>BRPL_EOD!V9-BRPL_ISGS_exbus!V9</f>
        <v>-1.476851851851535E-4</v>
      </c>
      <c r="W9" s="24">
        <f>BRPL_EOD!W9-BRPL_ISGS_exbus!W9</f>
        <v>-2.1075521958238141E-3</v>
      </c>
      <c r="X9" s="24">
        <f>BRPL_EOD!X9-BRPL_ISGS_exbus!X9</f>
        <v>1.0500956887540269E-3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-7.7628714785760167E-4</v>
      </c>
      <c r="L10" s="24">
        <f>BRPL_EOD!L10-BRPL_ISGS_exbus!L10</f>
        <v>4.981763570066633E-5</v>
      </c>
      <c r="M10" s="24">
        <f>BRPL_EOD!M10-BRPL_ISGS_exbus!M10</f>
        <v>-2.7724820143930629E-3</v>
      </c>
      <c r="N10" s="24">
        <f>BRPL_EOD!N10-BRPL_ISGS_exbus!N10</f>
        <v>2.1170745896554877E-3</v>
      </c>
      <c r="O10" s="24">
        <f>BRPL_EOD!O10-BRPL_ISGS_exbus!O10</f>
        <v>-2.7611919217207515E-3</v>
      </c>
      <c r="P10" s="24">
        <f>BRPL_EOD!P10-BRPL_ISGS_exbus!P10</f>
        <v>-5.4737881374933295E-4</v>
      </c>
      <c r="Q10" s="24">
        <f>BRPL_EOD!Q10-BRPL_ISGS_exbus!Q10</f>
        <v>-1.6100946372241687E-3</v>
      </c>
      <c r="R10" s="24">
        <f>BRPL_EOD!R10-BRPL_ISGS_exbus!R10</f>
        <v>-5.2945312500014552E-3</v>
      </c>
      <c r="S10" s="24">
        <f>BRPL_EOD!S10-BRPL_ISGS_exbus!S10</f>
        <v>8.1511705684711444E-5</v>
      </c>
      <c r="T10" s="24">
        <f>BRPL_EOD!T10-BRPL_ISGS_exbus!T10</f>
        <v>0</v>
      </c>
      <c r="U10" s="24">
        <f>BRPL_EOD!U10-BRPL_ISGS_exbus!U10</f>
        <v>-8.7505617969441118E-5</v>
      </c>
      <c r="V10" s="24">
        <f>BRPL_EOD!V10-BRPL_ISGS_exbus!V10</f>
        <v>2.0527501656886216E-4</v>
      </c>
      <c r="W10" s="24">
        <f>BRPL_EOD!W10-BRPL_ISGS_exbus!W10</f>
        <v>-2.1075521958238141E-3</v>
      </c>
      <c r="X10" s="24">
        <f>BRPL_EOD!X10-BRPL_ISGS_exbus!X10</f>
        <v>1.0500956887540269E-3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-7.7628714785760167E-4</v>
      </c>
      <c r="L11" s="24">
        <f>BRPL_EOD!L11-BRPL_ISGS_exbus!L11</f>
        <v>4.981763570066633E-5</v>
      </c>
      <c r="M11" s="24">
        <f>BRPL_EOD!M11-BRPL_ISGS_exbus!M11</f>
        <v>-2.7724820143930629E-3</v>
      </c>
      <c r="N11" s="24">
        <f>BRPL_EOD!N11-BRPL_ISGS_exbus!N11</f>
        <v>2.1170745896554877E-3</v>
      </c>
      <c r="O11" s="24">
        <f>BRPL_EOD!O11-BRPL_ISGS_exbus!O11</f>
        <v>-2.7611919217207515E-3</v>
      </c>
      <c r="P11" s="24">
        <f>BRPL_EOD!P11-BRPL_ISGS_exbus!P11</f>
        <v>-5.4737881374933295E-4</v>
      </c>
      <c r="Q11" s="24">
        <f>BRPL_EOD!Q11-BRPL_ISGS_exbus!Q11</f>
        <v>-1.6100946372241687E-3</v>
      </c>
      <c r="R11" s="24">
        <f>BRPL_EOD!R11-BRPL_ISGS_exbus!R11</f>
        <v>-5.2945312500014552E-3</v>
      </c>
      <c r="S11" s="24">
        <f>BRPL_EOD!S11-BRPL_ISGS_exbus!S11</f>
        <v>8.1511705684711444E-5</v>
      </c>
      <c r="T11" s="24">
        <f>BRPL_EOD!T11-BRPL_ISGS_exbus!T11</f>
        <v>0</v>
      </c>
      <c r="U11" s="24">
        <f>BRPL_EOD!U11-BRPL_ISGS_exbus!U11</f>
        <v>-8.7505617969441118E-5</v>
      </c>
      <c r="V11" s="24">
        <f>BRPL_EOD!V11-BRPL_ISGS_exbus!V11</f>
        <v>2.0527501656886216E-4</v>
      </c>
      <c r="W11" s="24">
        <f>BRPL_EOD!W11-BRPL_ISGS_exbus!W11</f>
        <v>-2.1075521958238141E-3</v>
      </c>
      <c r="X11" s="24">
        <f>BRPL_EOD!X11-BRPL_ISGS_exbus!X11</f>
        <v>1.0500956887540269E-3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-7.7628714785760167E-4</v>
      </c>
      <c r="L12" s="24">
        <f>BRPL_EOD!L12-BRPL_ISGS_exbus!L12</f>
        <v>4.981763570066633E-5</v>
      </c>
      <c r="M12" s="24">
        <f>BRPL_EOD!M12-BRPL_ISGS_exbus!M12</f>
        <v>-2.7724820143930629E-3</v>
      </c>
      <c r="N12" s="24">
        <f>BRPL_EOD!N12-BRPL_ISGS_exbus!N12</f>
        <v>2.1170745896554877E-3</v>
      </c>
      <c r="O12" s="24">
        <f>BRPL_EOD!O12-BRPL_ISGS_exbus!O12</f>
        <v>-2.7611919217207515E-3</v>
      </c>
      <c r="P12" s="24">
        <f>BRPL_EOD!P12-BRPL_ISGS_exbus!P12</f>
        <v>-5.4737881374933295E-4</v>
      </c>
      <c r="Q12" s="24">
        <f>BRPL_EOD!Q12-BRPL_ISGS_exbus!Q12</f>
        <v>-1.6100946372241687E-3</v>
      </c>
      <c r="R12" s="24">
        <f>BRPL_EOD!R12-BRPL_ISGS_exbus!R12</f>
        <v>-5.2945312500014552E-3</v>
      </c>
      <c r="S12" s="24">
        <f>BRPL_EOD!S12-BRPL_ISGS_exbus!S12</f>
        <v>8.1511705684711444E-5</v>
      </c>
      <c r="T12" s="24">
        <f>BRPL_EOD!T12-BRPL_ISGS_exbus!T12</f>
        <v>0</v>
      </c>
      <c r="U12" s="24">
        <f>BRPL_EOD!U12-BRPL_ISGS_exbus!U12</f>
        <v>-8.7505617969441118E-5</v>
      </c>
      <c r="V12" s="24">
        <f>BRPL_EOD!V12-BRPL_ISGS_exbus!V12</f>
        <v>2.0527501656886216E-4</v>
      </c>
      <c r="W12" s="24">
        <f>BRPL_EOD!W12-BRPL_ISGS_exbus!W12</f>
        <v>-2.1075521958238141E-3</v>
      </c>
      <c r="X12" s="24">
        <f>BRPL_EOD!X12-BRPL_ISGS_exbus!X12</f>
        <v>1.0500956887540269E-3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-7.7628714785760167E-4</v>
      </c>
      <c r="L13" s="24">
        <f>BRPL_EOD!L13-BRPL_ISGS_exbus!L13</f>
        <v>4.981763570066633E-5</v>
      </c>
      <c r="M13" s="24">
        <f>BRPL_EOD!M13-BRPL_ISGS_exbus!M13</f>
        <v>-2.7724820143930629E-3</v>
      </c>
      <c r="N13" s="24">
        <f>BRPL_EOD!N13-BRPL_ISGS_exbus!N13</f>
        <v>2.1170745896554877E-3</v>
      </c>
      <c r="O13" s="24">
        <f>BRPL_EOD!O13-BRPL_ISGS_exbus!O13</f>
        <v>-2.7611919217207515E-3</v>
      </c>
      <c r="P13" s="24">
        <f>BRPL_EOD!P13-BRPL_ISGS_exbus!P13</f>
        <v>-5.4737881374933295E-4</v>
      </c>
      <c r="Q13" s="24">
        <f>BRPL_EOD!Q13-BRPL_ISGS_exbus!Q13</f>
        <v>-1.6100946372241687E-3</v>
      </c>
      <c r="R13" s="24">
        <f>BRPL_EOD!R13-BRPL_ISGS_exbus!R13</f>
        <v>-5.2945312500014552E-3</v>
      </c>
      <c r="S13" s="24">
        <f>BRPL_EOD!S13-BRPL_ISGS_exbus!S13</f>
        <v>8.1511705684711444E-5</v>
      </c>
      <c r="T13" s="24">
        <f>BRPL_EOD!T13-BRPL_ISGS_exbus!T13</f>
        <v>0</v>
      </c>
      <c r="U13" s="24">
        <f>BRPL_EOD!U13-BRPL_ISGS_exbus!U13</f>
        <v>-8.7505617969441118E-5</v>
      </c>
      <c r="V13" s="24">
        <f>BRPL_EOD!V13-BRPL_ISGS_exbus!V13</f>
        <v>2.0527501656886216E-4</v>
      </c>
      <c r="W13" s="24">
        <f>BRPL_EOD!W13-BRPL_ISGS_exbus!W13</f>
        <v>-2.1075521958238141E-3</v>
      </c>
      <c r="X13" s="24">
        <f>BRPL_EOD!X13-BRPL_ISGS_exbus!X13</f>
        <v>1.0500956887540269E-3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-7.7628714785760167E-4</v>
      </c>
      <c r="L14" s="24">
        <f>BRPL_EOD!L14-BRPL_ISGS_exbus!L14</f>
        <v>4.981763570066633E-5</v>
      </c>
      <c r="M14" s="24">
        <f>BRPL_EOD!M14-BRPL_ISGS_exbus!M14</f>
        <v>-2.7724820143930629E-3</v>
      </c>
      <c r="N14" s="24">
        <f>BRPL_EOD!N14-BRPL_ISGS_exbus!N14</f>
        <v>2.1170745896554877E-3</v>
      </c>
      <c r="O14" s="24">
        <f>BRPL_EOD!O14-BRPL_ISGS_exbus!O14</f>
        <v>-2.7611919217207515E-3</v>
      </c>
      <c r="P14" s="24">
        <f>BRPL_EOD!P14-BRPL_ISGS_exbus!P14</f>
        <v>-5.4737881374933295E-4</v>
      </c>
      <c r="Q14" s="24">
        <f>BRPL_EOD!Q14-BRPL_ISGS_exbus!Q14</f>
        <v>-1.6100946372241687E-3</v>
      </c>
      <c r="R14" s="24">
        <f>BRPL_EOD!R14-BRPL_ISGS_exbus!R14</f>
        <v>-5.2945312500014552E-3</v>
      </c>
      <c r="S14" s="24">
        <f>BRPL_EOD!S14-BRPL_ISGS_exbus!S14</f>
        <v>8.1511705684711444E-5</v>
      </c>
      <c r="T14" s="24">
        <f>BRPL_EOD!T14-BRPL_ISGS_exbus!T14</f>
        <v>0</v>
      </c>
      <c r="U14" s="24">
        <f>BRPL_EOD!U14-BRPL_ISGS_exbus!U14</f>
        <v>-8.7505617969441118E-5</v>
      </c>
      <c r="V14" s="24">
        <f>BRPL_EOD!V14-BRPL_ISGS_exbus!V14</f>
        <v>2.0527501656886216E-4</v>
      </c>
      <c r="W14" s="24">
        <f>BRPL_EOD!W14-BRPL_ISGS_exbus!W14</f>
        <v>-2.1075521958238141E-3</v>
      </c>
      <c r="X14" s="24">
        <f>BRPL_EOD!X14-BRPL_ISGS_exbus!X14</f>
        <v>1.0500956887540269E-3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-7.7628714785760167E-4</v>
      </c>
      <c r="L15" s="24">
        <f>BRPL_EOD!L15-BRPL_ISGS_exbus!L15</f>
        <v>4.981763570066633E-5</v>
      </c>
      <c r="M15" s="24">
        <f>BRPL_EOD!M15-BRPL_ISGS_exbus!M15</f>
        <v>-2.7726068861184672E-3</v>
      </c>
      <c r="N15" s="24">
        <f>BRPL_EOD!N15-BRPL_ISGS_exbus!N15</f>
        <v>2.1170745896554877E-3</v>
      </c>
      <c r="O15" s="24">
        <f>BRPL_EOD!O15-BRPL_ISGS_exbus!O15</f>
        <v>-2.7611919217207515E-3</v>
      </c>
      <c r="P15" s="24">
        <f>BRPL_EOD!P15-BRPL_ISGS_exbus!P15</f>
        <v>-5.4737881374933295E-4</v>
      </c>
      <c r="Q15" s="24">
        <f>BRPL_EOD!Q15-BRPL_ISGS_exbus!Q15</f>
        <v>-1.6100946372241687E-3</v>
      </c>
      <c r="R15" s="24">
        <f>BRPL_EOD!R15-BRPL_ISGS_exbus!R15</f>
        <v>-5.2945312500014552E-3</v>
      </c>
      <c r="S15" s="24">
        <f>BRPL_EOD!S15-BRPL_ISGS_exbus!S15</f>
        <v>8.1511705684711444E-5</v>
      </c>
      <c r="T15" s="24">
        <f>BRPL_EOD!T15-BRPL_ISGS_exbus!T15</f>
        <v>0</v>
      </c>
      <c r="U15" s="24">
        <f>BRPL_EOD!U15-BRPL_ISGS_exbus!U15</f>
        <v>-8.7505617969441118E-5</v>
      </c>
      <c r="V15" s="24">
        <f>BRPL_EOD!V15-BRPL_ISGS_exbus!V15</f>
        <v>2.0527501656886216E-4</v>
      </c>
      <c r="W15" s="24">
        <f>BRPL_EOD!W15-BRPL_ISGS_exbus!W15</f>
        <v>-2.1075521958238141E-3</v>
      </c>
      <c r="X15" s="24">
        <f>BRPL_EOD!X15-BRPL_ISGS_exbus!X15</f>
        <v>1.0500956887540269E-3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-7.7628714785760167E-4</v>
      </c>
      <c r="L16" s="24">
        <f>BRPL_EOD!L16-BRPL_ISGS_exbus!L16</f>
        <v>4.981763570066633E-5</v>
      </c>
      <c r="M16" s="24">
        <f>BRPL_EOD!M16-BRPL_ISGS_exbus!M16</f>
        <v>-2.7726068861184672E-3</v>
      </c>
      <c r="N16" s="24">
        <f>BRPL_EOD!N16-BRPL_ISGS_exbus!N16</f>
        <v>2.1170745896554877E-3</v>
      </c>
      <c r="O16" s="24">
        <f>BRPL_EOD!O16-BRPL_ISGS_exbus!O16</f>
        <v>-2.7611919217207515E-3</v>
      </c>
      <c r="P16" s="24">
        <f>BRPL_EOD!P16-BRPL_ISGS_exbus!P16</f>
        <v>-5.4737881374933295E-4</v>
      </c>
      <c r="Q16" s="24">
        <f>BRPL_EOD!Q16-BRPL_ISGS_exbus!Q16</f>
        <v>-1.6100946372241687E-3</v>
      </c>
      <c r="R16" s="24">
        <f>BRPL_EOD!R16-BRPL_ISGS_exbus!R16</f>
        <v>-5.2945312500014552E-3</v>
      </c>
      <c r="S16" s="24">
        <f>BRPL_EOD!S16-BRPL_ISGS_exbus!S16</f>
        <v>8.1511705684711444E-5</v>
      </c>
      <c r="T16" s="24">
        <f>BRPL_EOD!T16-BRPL_ISGS_exbus!T16</f>
        <v>0</v>
      </c>
      <c r="U16" s="24">
        <f>BRPL_EOD!U16-BRPL_ISGS_exbus!U16</f>
        <v>-8.7505617969441118E-5</v>
      </c>
      <c r="V16" s="24">
        <f>BRPL_EOD!V16-BRPL_ISGS_exbus!V16</f>
        <v>2.0527501656886216E-4</v>
      </c>
      <c r="W16" s="24">
        <f>BRPL_EOD!W16-BRPL_ISGS_exbus!W16</f>
        <v>-2.1075521958238141E-3</v>
      </c>
      <c r="X16" s="24">
        <f>BRPL_EOD!X16-BRPL_ISGS_exbus!X16</f>
        <v>1.0500956887540269E-3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-7.7628714785760167E-4</v>
      </c>
      <c r="L17" s="24">
        <f>BRPL_EOD!L17-BRPL_ISGS_exbus!L17</f>
        <v>4.981763570066633E-5</v>
      </c>
      <c r="M17" s="24">
        <f>BRPL_EOD!M17-BRPL_ISGS_exbus!M17</f>
        <v>-2.7726068861184672E-3</v>
      </c>
      <c r="N17" s="24">
        <f>BRPL_EOD!N17-BRPL_ISGS_exbus!N17</f>
        <v>2.1170745896554877E-3</v>
      </c>
      <c r="O17" s="24">
        <f>BRPL_EOD!O17-BRPL_ISGS_exbus!O17</f>
        <v>-2.7611919217207515E-3</v>
      </c>
      <c r="P17" s="24">
        <f>BRPL_EOD!P17-BRPL_ISGS_exbus!P17</f>
        <v>-5.4737881374933295E-4</v>
      </c>
      <c r="Q17" s="24">
        <f>BRPL_EOD!Q17-BRPL_ISGS_exbus!Q17</f>
        <v>-1.6100946372241687E-3</v>
      </c>
      <c r="R17" s="24">
        <f>BRPL_EOD!R17-BRPL_ISGS_exbus!R17</f>
        <v>-5.2945312500014552E-3</v>
      </c>
      <c r="S17" s="24">
        <f>BRPL_EOD!S17-BRPL_ISGS_exbus!S17</f>
        <v>8.1511705684711444E-5</v>
      </c>
      <c r="T17" s="24">
        <f>BRPL_EOD!T17-BRPL_ISGS_exbus!T17</f>
        <v>0</v>
      </c>
      <c r="U17" s="24">
        <f>BRPL_EOD!U17-BRPL_ISGS_exbus!U17</f>
        <v>-8.7505617969441118E-5</v>
      </c>
      <c r="V17" s="24">
        <f>BRPL_EOD!V17-BRPL_ISGS_exbus!V17</f>
        <v>2.0527501656886216E-4</v>
      </c>
      <c r="W17" s="24">
        <f>BRPL_EOD!W17-BRPL_ISGS_exbus!W17</f>
        <v>-2.1075521958238141E-3</v>
      </c>
      <c r="X17" s="24">
        <f>BRPL_EOD!X17-BRPL_ISGS_exbus!X17</f>
        <v>1.0500956887540269E-3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-7.7628714785760167E-4</v>
      </c>
      <c r="L18" s="24">
        <f>BRPL_EOD!L18-BRPL_ISGS_exbus!L18</f>
        <v>4.981763570066633E-5</v>
      </c>
      <c r="M18" s="24">
        <f>BRPL_EOD!M18-BRPL_ISGS_exbus!M18</f>
        <v>-2.7726068861184672E-3</v>
      </c>
      <c r="N18" s="24">
        <f>BRPL_EOD!N18-BRPL_ISGS_exbus!N18</f>
        <v>2.1170745896554877E-3</v>
      </c>
      <c r="O18" s="24">
        <f>BRPL_EOD!O18-BRPL_ISGS_exbus!O18</f>
        <v>-2.7611919217207515E-3</v>
      </c>
      <c r="P18" s="24">
        <f>BRPL_EOD!P18-BRPL_ISGS_exbus!P18</f>
        <v>-5.4737881374933295E-4</v>
      </c>
      <c r="Q18" s="24">
        <f>BRPL_EOD!Q18-BRPL_ISGS_exbus!Q18</f>
        <v>-1.6100946372241687E-3</v>
      </c>
      <c r="R18" s="24">
        <f>BRPL_EOD!R18-BRPL_ISGS_exbus!R18</f>
        <v>-5.2945312500014552E-3</v>
      </c>
      <c r="S18" s="24">
        <f>BRPL_EOD!S18-BRPL_ISGS_exbus!S18</f>
        <v>8.1511705684711444E-5</v>
      </c>
      <c r="T18" s="24">
        <f>BRPL_EOD!T18-BRPL_ISGS_exbus!T18</f>
        <v>0</v>
      </c>
      <c r="U18" s="24">
        <f>BRPL_EOD!U18-BRPL_ISGS_exbus!U18</f>
        <v>-8.7505617969441118E-5</v>
      </c>
      <c r="V18" s="24">
        <f>BRPL_EOD!V18-BRPL_ISGS_exbus!V18</f>
        <v>2.0527501656886216E-4</v>
      </c>
      <c r="W18" s="24">
        <f>BRPL_EOD!W18-BRPL_ISGS_exbus!W18</f>
        <v>-2.1075521958238141E-3</v>
      </c>
      <c r="X18" s="24">
        <f>BRPL_EOD!X18-BRPL_ISGS_exbus!X18</f>
        <v>1.0500956887540269E-3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-7.7628714785760167E-4</v>
      </c>
      <c r="L19" s="24">
        <f>BRPL_EOD!L19-BRPL_ISGS_exbus!L19</f>
        <v>4.981763570066633E-5</v>
      </c>
      <c r="M19" s="24">
        <f>BRPL_EOD!M19-BRPL_ISGS_exbus!M19</f>
        <v>-2.7726068861184672E-3</v>
      </c>
      <c r="N19" s="24">
        <f>BRPL_EOD!N19-BRPL_ISGS_exbus!N19</f>
        <v>2.1170745896554877E-3</v>
      </c>
      <c r="O19" s="24">
        <f>BRPL_EOD!O19-BRPL_ISGS_exbus!O19</f>
        <v>-2.7611919217207515E-3</v>
      </c>
      <c r="P19" s="24">
        <f>BRPL_EOD!P19-BRPL_ISGS_exbus!P19</f>
        <v>-5.4737881374933295E-4</v>
      </c>
      <c r="Q19" s="24">
        <f>BRPL_EOD!Q19-BRPL_ISGS_exbus!Q19</f>
        <v>-1.6100946372241687E-3</v>
      </c>
      <c r="R19" s="24">
        <f>BRPL_EOD!R19-BRPL_ISGS_exbus!R19</f>
        <v>-5.2945312500014552E-3</v>
      </c>
      <c r="S19" s="24">
        <f>BRPL_EOD!S19-BRPL_ISGS_exbus!S19</f>
        <v>8.1511705684711444E-5</v>
      </c>
      <c r="T19" s="24">
        <f>BRPL_EOD!T19-BRPL_ISGS_exbus!T19</f>
        <v>0</v>
      </c>
      <c r="U19" s="24">
        <f>BRPL_EOD!U19-BRPL_ISGS_exbus!U19</f>
        <v>-8.7505617969441118E-5</v>
      </c>
      <c r="V19" s="24">
        <f>BRPL_EOD!V19-BRPL_ISGS_exbus!V19</f>
        <v>2.0527501656886216E-4</v>
      </c>
      <c r="W19" s="24">
        <f>BRPL_EOD!W19-BRPL_ISGS_exbus!W19</f>
        <v>-2.1075521958238141E-3</v>
      </c>
      <c r="X19" s="24">
        <f>BRPL_EOD!X19-BRPL_ISGS_exbus!X19</f>
        <v>1.0500956887540269E-3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-7.7628714785760167E-4</v>
      </c>
      <c r="L20" s="24">
        <f>BRPL_EOD!L20-BRPL_ISGS_exbus!L20</f>
        <v>4.981763570066633E-5</v>
      </c>
      <c r="M20" s="24">
        <f>BRPL_EOD!M20-BRPL_ISGS_exbus!M20</f>
        <v>-2.7726068861184672E-3</v>
      </c>
      <c r="N20" s="24">
        <f>BRPL_EOD!N20-BRPL_ISGS_exbus!N20</f>
        <v>2.1170745896554877E-3</v>
      </c>
      <c r="O20" s="24">
        <f>BRPL_EOD!O20-BRPL_ISGS_exbus!O20</f>
        <v>-2.7611919217207515E-3</v>
      </c>
      <c r="P20" s="24">
        <f>BRPL_EOD!P20-BRPL_ISGS_exbus!P20</f>
        <v>-5.4737881374933295E-4</v>
      </c>
      <c r="Q20" s="24">
        <f>BRPL_EOD!Q20-BRPL_ISGS_exbus!Q20</f>
        <v>2.2430495049494681E-3</v>
      </c>
      <c r="R20" s="24">
        <f>BRPL_EOD!R20-BRPL_ISGS_exbus!R20</f>
        <v>-5.2945312500014552E-3</v>
      </c>
      <c r="S20" s="24">
        <f>BRPL_EOD!S20-BRPL_ISGS_exbus!S20</f>
        <v>6.7410314595228726E-4</v>
      </c>
      <c r="T20" s="24">
        <f>BRPL_EOD!T20-BRPL_ISGS_exbus!T20</f>
        <v>0</v>
      </c>
      <c r="U20" s="24">
        <f>BRPL_EOD!U20-BRPL_ISGS_exbus!U20</f>
        <v>-8.7505617969441118E-5</v>
      </c>
      <c r="V20" s="24">
        <f>BRPL_EOD!V20-BRPL_ISGS_exbus!V20</f>
        <v>2.0527501656886216E-4</v>
      </c>
      <c r="W20" s="24">
        <f>BRPL_EOD!W20-BRPL_ISGS_exbus!W20</f>
        <v>-2.1075521958238141E-3</v>
      </c>
      <c r="X20" s="24">
        <f>BRPL_EOD!X20-BRPL_ISGS_exbus!X20</f>
        <v>1.0500956887540269E-3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-7.7628714785760167E-4</v>
      </c>
      <c r="L21" s="24">
        <f>BRPL_EOD!L21-BRPL_ISGS_exbus!L21</f>
        <v>5.7385039202273447E-5</v>
      </c>
      <c r="M21" s="24">
        <f>BRPL_EOD!M21-BRPL_ISGS_exbus!M21</f>
        <v>-2.7726068861184672E-3</v>
      </c>
      <c r="N21" s="24">
        <f>BRPL_EOD!N21-BRPL_ISGS_exbus!N21</f>
        <v>2.1170745896554877E-3</v>
      </c>
      <c r="O21" s="24">
        <f>BRPL_EOD!O21-BRPL_ISGS_exbus!O21</f>
        <v>-2.7611919217207515E-3</v>
      </c>
      <c r="P21" s="24">
        <f>BRPL_EOD!P21-BRPL_ISGS_exbus!P21</f>
        <v>-5.4737881374933295E-4</v>
      </c>
      <c r="Q21" s="24">
        <f>BRPL_EOD!Q21-BRPL_ISGS_exbus!Q21</f>
        <v>2.2430495049494681E-3</v>
      </c>
      <c r="R21" s="24">
        <f>BRPL_EOD!R21-BRPL_ISGS_exbus!R21</f>
        <v>-5.2945312500014552E-3</v>
      </c>
      <c r="S21" s="24">
        <f>BRPL_EOD!S21-BRPL_ISGS_exbus!S21</f>
        <v>6.7410314595228726E-4</v>
      </c>
      <c r="T21" s="24">
        <f>BRPL_EOD!T21-BRPL_ISGS_exbus!T21</f>
        <v>0</v>
      </c>
      <c r="U21" s="24">
        <f>BRPL_EOD!U21-BRPL_ISGS_exbus!U21</f>
        <v>-8.7505617969441118E-5</v>
      </c>
      <c r="V21" s="24">
        <f>BRPL_EOD!V21-BRPL_ISGS_exbus!V21</f>
        <v>2.0527501656886216E-4</v>
      </c>
      <c r="W21" s="24">
        <f>BRPL_EOD!W21-BRPL_ISGS_exbus!W21</f>
        <v>-2.1075521958238141E-3</v>
      </c>
      <c r="X21" s="24">
        <f>BRPL_EOD!X21-BRPL_ISGS_exbus!X21</f>
        <v>1.0500956887540269E-3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-7.7628714785760167E-4</v>
      </c>
      <c r="L22" s="24">
        <f>BRPL_EOD!L22-BRPL_ISGS_exbus!L22</f>
        <v>5.7385039202273447E-5</v>
      </c>
      <c r="M22" s="24">
        <f>BRPL_EOD!M22-BRPL_ISGS_exbus!M22</f>
        <v>-2.7726068861184672E-3</v>
      </c>
      <c r="N22" s="24">
        <f>BRPL_EOD!N22-BRPL_ISGS_exbus!N22</f>
        <v>2.1170745896554877E-3</v>
      </c>
      <c r="O22" s="24">
        <f>BRPL_EOD!O22-BRPL_ISGS_exbus!O22</f>
        <v>-2.7611919217207515E-3</v>
      </c>
      <c r="P22" s="24">
        <f>BRPL_EOD!P22-BRPL_ISGS_exbus!P22</f>
        <v>-5.4737881374933295E-4</v>
      </c>
      <c r="Q22" s="24">
        <f>BRPL_EOD!Q22-BRPL_ISGS_exbus!Q22</f>
        <v>2.2430495049494681E-3</v>
      </c>
      <c r="R22" s="24">
        <f>BRPL_EOD!R22-BRPL_ISGS_exbus!R22</f>
        <v>-5.2945312500014552E-3</v>
      </c>
      <c r="S22" s="24">
        <f>BRPL_EOD!S22-BRPL_ISGS_exbus!S22</f>
        <v>6.7410314595228726E-4</v>
      </c>
      <c r="T22" s="24">
        <f>BRPL_EOD!T22-BRPL_ISGS_exbus!T22</f>
        <v>0</v>
      </c>
      <c r="U22" s="24">
        <f>BRPL_EOD!U22-BRPL_ISGS_exbus!U22</f>
        <v>-8.7505617969441118E-5</v>
      </c>
      <c r="V22" s="24">
        <f>BRPL_EOD!V22-BRPL_ISGS_exbus!V22</f>
        <v>2.0527501656886216E-4</v>
      </c>
      <c r="W22" s="24">
        <f>BRPL_EOD!W22-BRPL_ISGS_exbus!W22</f>
        <v>-2.1075521958238141E-3</v>
      </c>
      <c r="X22" s="24">
        <f>BRPL_EOD!X22-BRPL_ISGS_exbus!X22</f>
        <v>1.0500956887540269E-3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-8.1265139277775233E-4</v>
      </c>
      <c r="L23" s="24">
        <f>BRPL_EOD!L23-BRPL_ISGS_exbus!L23</f>
        <v>5.7385039202273447E-5</v>
      </c>
      <c r="M23" s="24">
        <f>BRPL_EOD!M23-BRPL_ISGS_exbus!M23</f>
        <v>-2.7726068861184672E-3</v>
      </c>
      <c r="N23" s="24">
        <f>BRPL_EOD!N23-BRPL_ISGS_exbus!N23</f>
        <v>2.1170745896554877E-3</v>
      </c>
      <c r="O23" s="24">
        <f>BRPL_EOD!O23-BRPL_ISGS_exbus!O23</f>
        <v>-2.7611919217207515E-3</v>
      </c>
      <c r="P23" s="24">
        <f>BRPL_EOD!P23-BRPL_ISGS_exbus!P23</f>
        <v>-5.4737881374933295E-4</v>
      </c>
      <c r="Q23" s="24">
        <f>BRPL_EOD!Q23-BRPL_ISGS_exbus!Q23</f>
        <v>2.2430495049494681E-3</v>
      </c>
      <c r="R23" s="24">
        <f>BRPL_EOD!R23-BRPL_ISGS_exbus!R23</f>
        <v>-5.2945312500014552E-3</v>
      </c>
      <c r="S23" s="24">
        <f>BRPL_EOD!S23-BRPL_ISGS_exbus!S23</f>
        <v>6.7410314595228726E-4</v>
      </c>
      <c r="T23" s="24">
        <f>BRPL_EOD!T23-BRPL_ISGS_exbus!T23</f>
        <v>0</v>
      </c>
      <c r="U23" s="24">
        <f>BRPL_EOD!U23-BRPL_ISGS_exbus!U23</f>
        <v>-8.7505617969441118E-5</v>
      </c>
      <c r="V23" s="24">
        <f>BRPL_EOD!V23-BRPL_ISGS_exbus!V23</f>
        <v>-4.1789591836733919E-3</v>
      </c>
      <c r="W23" s="24">
        <f>BRPL_EOD!W23-BRPL_ISGS_exbus!W23</f>
        <v>-1.6599278629385594E-3</v>
      </c>
      <c r="X23" s="24">
        <f>BRPL_EOD!X23-BRPL_ISGS_exbus!X23</f>
        <v>1.0500956887540269E-3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-8.3179174646375031E-4</v>
      </c>
      <c r="L24" s="24">
        <f>BRPL_EOD!L24-BRPL_ISGS_exbus!L24</f>
        <v>5.7385039202273447E-5</v>
      </c>
      <c r="M24" s="24">
        <f>BRPL_EOD!M24-BRPL_ISGS_exbus!M24</f>
        <v>-2.7726068861184672E-3</v>
      </c>
      <c r="N24" s="24">
        <f>BRPL_EOD!N24-BRPL_ISGS_exbus!N24</f>
        <v>2.1170745896554877E-3</v>
      </c>
      <c r="O24" s="24">
        <f>BRPL_EOD!O24-BRPL_ISGS_exbus!O24</f>
        <v>-2.7611919217207515E-3</v>
      </c>
      <c r="P24" s="24">
        <f>BRPL_EOD!P24-BRPL_ISGS_exbus!P24</f>
        <v>-5.4737881374933295E-4</v>
      </c>
      <c r="Q24" s="24">
        <f>BRPL_EOD!Q24-BRPL_ISGS_exbus!Q24</f>
        <v>2.2430495049494681E-3</v>
      </c>
      <c r="R24" s="24">
        <f>BRPL_EOD!R24-BRPL_ISGS_exbus!R24</f>
        <v>-5.2945312500014552E-3</v>
      </c>
      <c r="S24" s="24">
        <f>BRPL_EOD!S24-BRPL_ISGS_exbus!S24</f>
        <v>6.7410314595228726E-4</v>
      </c>
      <c r="T24" s="24">
        <f>BRPL_EOD!T24-BRPL_ISGS_exbus!T24</f>
        <v>0</v>
      </c>
      <c r="U24" s="24">
        <f>BRPL_EOD!U24-BRPL_ISGS_exbus!U24</f>
        <v>-8.7505617969441118E-5</v>
      </c>
      <c r="V24" s="24">
        <f>BRPL_EOD!V24-BRPL_ISGS_exbus!V24</f>
        <v>7.1131034482974087E-5</v>
      </c>
      <c r="W24" s="24">
        <f>BRPL_EOD!W24-BRPL_ISGS_exbus!W24</f>
        <v>5.3095788770036734E-3</v>
      </c>
      <c r="X24" s="24">
        <f>BRPL_EOD!X24-BRPL_ISGS_exbus!X24</f>
        <v>1.0500956887540269E-3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-8.4415764149525785E-4</v>
      </c>
      <c r="L25" s="24">
        <f>BRPL_EOD!L25-BRPL_ISGS_exbus!L25</f>
        <v>5.7385039202273447E-5</v>
      </c>
      <c r="M25" s="24">
        <f>BRPL_EOD!M25-BRPL_ISGS_exbus!M25</f>
        <v>-2.7726068861184672E-3</v>
      </c>
      <c r="N25" s="24">
        <f>BRPL_EOD!N25-BRPL_ISGS_exbus!N25</f>
        <v>2.1170745896554877E-3</v>
      </c>
      <c r="O25" s="24">
        <f>BRPL_EOD!O25-BRPL_ISGS_exbus!O25</f>
        <v>-2.7611919217207515E-3</v>
      </c>
      <c r="P25" s="24">
        <f>BRPL_EOD!P25-BRPL_ISGS_exbus!P25</f>
        <v>-5.4737881374933295E-4</v>
      </c>
      <c r="Q25" s="24">
        <f>BRPL_EOD!Q25-BRPL_ISGS_exbus!Q25</f>
        <v>2.2430495049494681E-3</v>
      </c>
      <c r="R25" s="24">
        <f>BRPL_EOD!R25-BRPL_ISGS_exbus!R25</f>
        <v>-5.2945312500014552E-3</v>
      </c>
      <c r="S25" s="24">
        <f>BRPL_EOD!S25-BRPL_ISGS_exbus!S25</f>
        <v>6.7410314595228726E-4</v>
      </c>
      <c r="T25" s="24">
        <f>BRPL_EOD!T25-BRPL_ISGS_exbus!T25</f>
        <v>0</v>
      </c>
      <c r="U25" s="24">
        <f>BRPL_EOD!U25-BRPL_ISGS_exbus!U25</f>
        <v>-8.7505617969441118E-5</v>
      </c>
      <c r="V25" s="24">
        <f>BRPL_EOD!V25-BRPL_ISGS_exbus!V25</f>
        <v>1.7951122194528324E-3</v>
      </c>
      <c r="W25" s="24">
        <f>BRPL_EOD!W25-BRPL_ISGS_exbus!W25</f>
        <v>5.3095788770036734E-3</v>
      </c>
      <c r="X25" s="24">
        <f>BRPL_EOD!X25-BRPL_ISGS_exbus!X25</f>
        <v>1.0500956887540269E-3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-8.5513701543504794E-4</v>
      </c>
      <c r="L26" s="24">
        <f>BRPL_EOD!L26-BRPL_ISGS_exbus!L26</f>
        <v>5.7385039202273447E-5</v>
      </c>
      <c r="M26" s="24">
        <f>BRPL_EOD!M26-BRPL_ISGS_exbus!M26</f>
        <v>-2.7726068861184672E-3</v>
      </c>
      <c r="N26" s="24">
        <f>BRPL_EOD!N26-BRPL_ISGS_exbus!N26</f>
        <v>2.1170745896554877E-3</v>
      </c>
      <c r="O26" s="24">
        <f>BRPL_EOD!O26-BRPL_ISGS_exbus!O26</f>
        <v>-2.7611919217207515E-3</v>
      </c>
      <c r="P26" s="24">
        <f>BRPL_EOD!P26-BRPL_ISGS_exbus!P26</f>
        <v>-5.4737881374933295E-4</v>
      </c>
      <c r="Q26" s="24">
        <f>BRPL_EOD!Q26-BRPL_ISGS_exbus!Q26</f>
        <v>2.2430495049494681E-3</v>
      </c>
      <c r="R26" s="24">
        <f>BRPL_EOD!R26-BRPL_ISGS_exbus!R26</f>
        <v>-5.2945312500014552E-3</v>
      </c>
      <c r="S26" s="24">
        <f>BRPL_EOD!S26-BRPL_ISGS_exbus!S26</f>
        <v>6.7410314595228726E-4</v>
      </c>
      <c r="T26" s="24">
        <f>BRPL_EOD!T26-BRPL_ISGS_exbus!T26</f>
        <v>0</v>
      </c>
      <c r="U26" s="24">
        <f>BRPL_EOD!U26-BRPL_ISGS_exbus!U26</f>
        <v>-8.7505617969441118E-5</v>
      </c>
      <c r="V26" s="24">
        <f>BRPL_EOD!V26-BRPL_ISGS_exbus!V26</f>
        <v>1.7951122194528324E-3</v>
      </c>
      <c r="W26" s="24">
        <f>BRPL_EOD!W26-BRPL_ISGS_exbus!W26</f>
        <v>5.3095788770036734E-3</v>
      </c>
      <c r="X26" s="24">
        <f>BRPL_EOD!X26-BRPL_ISGS_exbus!X26</f>
        <v>1.0500956887540269E-3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-8.5513701543504794E-4</v>
      </c>
      <c r="L27" s="24">
        <f>BRPL_EOD!L27-BRPL_ISGS_exbus!L27</f>
        <v>5.7385039202273447E-5</v>
      </c>
      <c r="M27" s="24">
        <f>BRPL_EOD!M27-BRPL_ISGS_exbus!M27</f>
        <v>-2.7726068861184672E-3</v>
      </c>
      <c r="N27" s="24">
        <f>BRPL_EOD!N27-BRPL_ISGS_exbus!N27</f>
        <v>2.1170745896554877E-3</v>
      </c>
      <c r="O27" s="24">
        <f>BRPL_EOD!O27-BRPL_ISGS_exbus!O27</f>
        <v>-2.7611919217207515E-3</v>
      </c>
      <c r="P27" s="24">
        <f>BRPL_EOD!P27-BRPL_ISGS_exbus!P27</f>
        <v>-5.4737881374933295E-4</v>
      </c>
      <c r="Q27" s="24">
        <f>BRPL_EOD!Q27-BRPL_ISGS_exbus!Q27</f>
        <v>2.2430495049494681E-3</v>
      </c>
      <c r="R27" s="24">
        <f>BRPL_EOD!R27-BRPL_ISGS_exbus!R27</f>
        <v>-5.2945312500014552E-3</v>
      </c>
      <c r="S27" s="24">
        <f>BRPL_EOD!S27-BRPL_ISGS_exbus!S27</f>
        <v>6.7410314595228726E-4</v>
      </c>
      <c r="T27" s="24">
        <f>BRPL_EOD!T27-BRPL_ISGS_exbus!T27</f>
        <v>0</v>
      </c>
      <c r="U27" s="24">
        <f>BRPL_EOD!U27-BRPL_ISGS_exbus!U27</f>
        <v>-8.7505617969441118E-5</v>
      </c>
      <c r="V27" s="24">
        <f>BRPL_EOD!V27-BRPL_ISGS_exbus!V27</f>
        <v>1.7951122194528324E-3</v>
      </c>
      <c r="W27" s="24">
        <f>BRPL_EOD!W27-BRPL_ISGS_exbus!W27</f>
        <v>5.3095788770036734E-3</v>
      </c>
      <c r="X27" s="24">
        <f>BRPL_EOD!X27-BRPL_ISGS_exbus!X27</f>
        <v>1.0500956887540269E-3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-8.6179731732727305E-4</v>
      </c>
      <c r="L28" s="24">
        <f>BRPL_EOD!L28-BRPL_ISGS_exbus!L28</f>
        <v>5.7385039202273447E-5</v>
      </c>
      <c r="M28" s="24">
        <f>BRPL_EOD!M28-BRPL_ISGS_exbus!M28</f>
        <v>-2.7726068861184672E-3</v>
      </c>
      <c r="N28" s="24">
        <f>BRPL_EOD!N28-BRPL_ISGS_exbus!N28</f>
        <v>2.1170745896554877E-3</v>
      </c>
      <c r="O28" s="24">
        <f>BRPL_EOD!O28-BRPL_ISGS_exbus!O28</f>
        <v>-2.7611919217207515E-3</v>
      </c>
      <c r="P28" s="24">
        <f>BRPL_EOD!P28-BRPL_ISGS_exbus!P28</f>
        <v>-5.4737881374933295E-4</v>
      </c>
      <c r="Q28" s="24">
        <f>BRPL_EOD!Q28-BRPL_ISGS_exbus!Q28</f>
        <v>-1.8899348739491728E-3</v>
      </c>
      <c r="R28" s="24">
        <f>BRPL_EOD!R28-BRPL_ISGS_exbus!R28</f>
        <v>3.8537007317067662E-3</v>
      </c>
      <c r="S28" s="24">
        <f>BRPL_EOD!S28-BRPL_ISGS_exbus!S28</f>
        <v>2.2855482322157172E-3</v>
      </c>
      <c r="T28" s="24">
        <f>BRPL_EOD!T28-BRPL_ISGS_exbus!T28</f>
        <v>0</v>
      </c>
      <c r="U28" s="24">
        <f>BRPL_EOD!U28-BRPL_ISGS_exbus!U28</f>
        <v>-8.7505617969441118E-5</v>
      </c>
      <c r="V28" s="24">
        <f>BRPL_EOD!V28-BRPL_ISGS_exbus!V28</f>
        <v>1.7951122194528324E-3</v>
      </c>
      <c r="W28" s="24">
        <f>BRPL_EOD!W28-BRPL_ISGS_exbus!W28</f>
        <v>5.3095788770036734E-3</v>
      </c>
      <c r="X28" s="24">
        <f>BRPL_EOD!X28-BRPL_ISGS_exbus!X28</f>
        <v>1.0500956887540269E-3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-8.5852825679921807E-4</v>
      </c>
      <c r="L29" s="24">
        <f>BRPL_EOD!L29-BRPL_ISGS_exbus!L29</f>
        <v>5.7385039202273447E-5</v>
      </c>
      <c r="M29" s="24">
        <f>BRPL_EOD!M29-BRPL_ISGS_exbus!M29</f>
        <v>-2.7726068861184672E-3</v>
      </c>
      <c r="N29" s="24">
        <f>BRPL_EOD!N29-BRPL_ISGS_exbus!N29</f>
        <v>2.1170745896554877E-3</v>
      </c>
      <c r="O29" s="24">
        <f>BRPL_EOD!O29-BRPL_ISGS_exbus!O29</f>
        <v>-2.7611919217207515E-3</v>
      </c>
      <c r="P29" s="24">
        <f>BRPL_EOD!P29-BRPL_ISGS_exbus!P29</f>
        <v>-5.4737881374933295E-4</v>
      </c>
      <c r="Q29" s="24">
        <f>BRPL_EOD!Q29-BRPL_ISGS_exbus!Q29</f>
        <v>-1.8899348739491728E-3</v>
      </c>
      <c r="R29" s="24">
        <f>BRPL_EOD!R29-BRPL_ISGS_exbus!R29</f>
        <v>3.8537007317067662E-3</v>
      </c>
      <c r="S29" s="24">
        <f>BRPL_EOD!S29-BRPL_ISGS_exbus!S29</f>
        <v>2.2855482322157172E-3</v>
      </c>
      <c r="T29" s="24">
        <f>BRPL_EOD!T29-BRPL_ISGS_exbus!T29</f>
        <v>0</v>
      </c>
      <c r="U29" s="24">
        <f>BRPL_EOD!U29-BRPL_ISGS_exbus!U29</f>
        <v>-8.7505617969441118E-5</v>
      </c>
      <c r="V29" s="24">
        <f>BRPL_EOD!V29-BRPL_ISGS_exbus!V29</f>
        <v>1.7951122194528324E-3</v>
      </c>
      <c r="W29" s="24">
        <f>BRPL_EOD!W29-BRPL_ISGS_exbus!W29</f>
        <v>5.3095788770036734E-3</v>
      </c>
      <c r="X29" s="24">
        <f>BRPL_EOD!X29-BRPL_ISGS_exbus!X29</f>
        <v>1.0500956887540269E-3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-8.649506834785825E-4</v>
      </c>
      <c r="L30" s="24">
        <f>BRPL_EOD!L30-BRPL_ISGS_exbus!L30</f>
        <v>5.7385039202273447E-5</v>
      </c>
      <c r="M30" s="24">
        <f>BRPL_EOD!M30-BRPL_ISGS_exbus!M30</f>
        <v>-2.7726068861184672E-3</v>
      </c>
      <c r="N30" s="24">
        <f>BRPL_EOD!N30-BRPL_ISGS_exbus!N30</f>
        <v>2.1170745896554877E-3</v>
      </c>
      <c r="O30" s="24">
        <f>BRPL_EOD!O30-BRPL_ISGS_exbus!O30</f>
        <v>-2.7611919217207515E-3</v>
      </c>
      <c r="P30" s="24">
        <f>BRPL_EOD!P30-BRPL_ISGS_exbus!P30</f>
        <v>-5.4737881374933295E-4</v>
      </c>
      <c r="Q30" s="24">
        <f>BRPL_EOD!Q30-BRPL_ISGS_exbus!Q30</f>
        <v>-1.8899348739491728E-3</v>
      </c>
      <c r="R30" s="24">
        <f>BRPL_EOD!R30-BRPL_ISGS_exbus!R30</f>
        <v>3.8537007317067662E-3</v>
      </c>
      <c r="S30" s="24">
        <f>BRPL_EOD!S30-BRPL_ISGS_exbus!S30</f>
        <v>2.2855482322157172E-3</v>
      </c>
      <c r="T30" s="24">
        <f>BRPL_EOD!T30-BRPL_ISGS_exbus!T30</f>
        <v>0</v>
      </c>
      <c r="U30" s="24">
        <f>BRPL_EOD!U30-BRPL_ISGS_exbus!U30</f>
        <v>-8.7505617969441118E-5</v>
      </c>
      <c r="V30" s="24">
        <f>BRPL_EOD!V30-BRPL_ISGS_exbus!V30</f>
        <v>1.7951122194528324E-3</v>
      </c>
      <c r="W30" s="24">
        <f>BRPL_EOD!W30-BRPL_ISGS_exbus!W30</f>
        <v>5.3095788770036734E-3</v>
      </c>
      <c r="X30" s="24">
        <f>BRPL_EOD!X30-BRPL_ISGS_exbus!X30</f>
        <v>1.0500956887540269E-3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-1.7155779936501858E-3</v>
      </c>
      <c r="L31" s="24">
        <f>BRPL_EOD!L31-BRPL_ISGS_exbus!L31</f>
        <v>5.7385039202273447E-5</v>
      </c>
      <c r="M31" s="24">
        <f>BRPL_EOD!M31-BRPL_ISGS_exbus!M31</f>
        <v>-2.7726068861184672E-3</v>
      </c>
      <c r="N31" s="24">
        <f>BRPL_EOD!N31-BRPL_ISGS_exbus!N31</f>
        <v>2.1170745896554877E-3</v>
      </c>
      <c r="O31" s="24">
        <f>BRPL_EOD!O31-BRPL_ISGS_exbus!O31</f>
        <v>-2.7611919217207515E-3</v>
      </c>
      <c r="P31" s="24">
        <f>BRPL_EOD!P31-BRPL_ISGS_exbus!P31</f>
        <v>-5.4737881374933295E-4</v>
      </c>
      <c r="Q31" s="24">
        <f>BRPL_EOD!Q31-BRPL_ISGS_exbus!Q31</f>
        <v>-1.8899348739491728E-3</v>
      </c>
      <c r="R31" s="24">
        <f>BRPL_EOD!R31-BRPL_ISGS_exbus!R31</f>
        <v>3.8537007317067662E-3</v>
      </c>
      <c r="S31" s="24">
        <f>BRPL_EOD!S31-BRPL_ISGS_exbus!S31</f>
        <v>2.2855482322157172E-3</v>
      </c>
      <c r="T31" s="24">
        <f>BRPL_EOD!T31-BRPL_ISGS_exbus!T31</f>
        <v>0</v>
      </c>
      <c r="U31" s="24">
        <f>BRPL_EOD!U31-BRPL_ISGS_exbus!U31</f>
        <v>-8.7505617969441118E-5</v>
      </c>
      <c r="V31" s="24">
        <f>BRPL_EOD!V31-BRPL_ISGS_exbus!V31</f>
        <v>1.7951122194528324E-3</v>
      </c>
      <c r="W31" s="24">
        <f>BRPL_EOD!W31-BRPL_ISGS_exbus!W31</f>
        <v>5.3095788770036734E-3</v>
      </c>
      <c r="X31" s="24">
        <f>BRPL_EOD!X31-BRPL_ISGS_exbus!X31</f>
        <v>1.0500956887540269E-3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-3.393189326573065E-3</v>
      </c>
      <c r="L32" s="24">
        <f>BRPL_EOD!L32-BRPL_ISGS_exbus!L32</f>
        <v>5.7385039202273447E-5</v>
      </c>
      <c r="M32" s="24">
        <f>BRPL_EOD!M32-BRPL_ISGS_exbus!M32</f>
        <v>-2.7726068861184672E-3</v>
      </c>
      <c r="N32" s="24">
        <f>BRPL_EOD!N32-BRPL_ISGS_exbus!N32</f>
        <v>2.1170745896554877E-3</v>
      </c>
      <c r="O32" s="24">
        <f>BRPL_EOD!O32-BRPL_ISGS_exbus!O32</f>
        <v>-2.7611919217207515E-3</v>
      </c>
      <c r="P32" s="24">
        <f>BRPL_EOD!P32-BRPL_ISGS_exbus!P32</f>
        <v>-5.4737881374933295E-4</v>
      </c>
      <c r="Q32" s="24">
        <f>BRPL_EOD!Q32-BRPL_ISGS_exbus!Q32</f>
        <v>-1.8899348739491728E-3</v>
      </c>
      <c r="R32" s="24">
        <f>BRPL_EOD!R32-BRPL_ISGS_exbus!R32</f>
        <v>3.8537007317067662E-3</v>
      </c>
      <c r="S32" s="24">
        <f>BRPL_EOD!S32-BRPL_ISGS_exbus!S32</f>
        <v>2.2855482322157172E-3</v>
      </c>
      <c r="T32" s="24">
        <f>BRPL_EOD!T32-BRPL_ISGS_exbus!T32</f>
        <v>0</v>
      </c>
      <c r="U32" s="24">
        <f>BRPL_EOD!U32-BRPL_ISGS_exbus!U32</f>
        <v>-8.7505617969441118E-5</v>
      </c>
      <c r="V32" s="24">
        <f>BRPL_EOD!V32-BRPL_ISGS_exbus!V32</f>
        <v>1.7951122194528324E-3</v>
      </c>
      <c r="W32" s="24">
        <f>BRPL_EOD!W32-BRPL_ISGS_exbus!W32</f>
        <v>5.3095788770036734E-3</v>
      </c>
      <c r="X32" s="24">
        <f>BRPL_EOD!X32-BRPL_ISGS_exbus!X32</f>
        <v>1.0500956887540269E-3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-3.393189326573065E-3</v>
      </c>
      <c r="L33" s="24">
        <f>BRPL_EOD!L33-BRPL_ISGS_exbus!L33</f>
        <v>5.7385039202273447E-5</v>
      </c>
      <c r="M33" s="24">
        <f>BRPL_EOD!M33-BRPL_ISGS_exbus!M33</f>
        <v>-2.7726068861184672E-3</v>
      </c>
      <c r="N33" s="24">
        <f>BRPL_EOD!N33-BRPL_ISGS_exbus!N33</f>
        <v>2.1170745896554877E-3</v>
      </c>
      <c r="O33" s="24">
        <f>BRPL_EOD!O33-BRPL_ISGS_exbus!O33</f>
        <v>-2.7611919217207515E-3</v>
      </c>
      <c r="P33" s="24">
        <f>BRPL_EOD!P33-BRPL_ISGS_exbus!P33</f>
        <v>-5.4737881374933295E-4</v>
      </c>
      <c r="Q33" s="24">
        <f>BRPL_EOD!Q33-BRPL_ISGS_exbus!Q33</f>
        <v>-1.8899348739491728E-3</v>
      </c>
      <c r="R33" s="24">
        <f>BRPL_EOD!R33-BRPL_ISGS_exbus!R33</f>
        <v>4.2359876339652658E-3</v>
      </c>
      <c r="S33" s="24">
        <f>BRPL_EOD!S33-BRPL_ISGS_exbus!S33</f>
        <v>2.2855482322157172E-3</v>
      </c>
      <c r="T33" s="24">
        <f>BRPL_EOD!T33-BRPL_ISGS_exbus!T33</f>
        <v>0</v>
      </c>
      <c r="U33" s="24">
        <f>BRPL_EOD!U33-BRPL_ISGS_exbus!U33</f>
        <v>-8.7505617969441118E-5</v>
      </c>
      <c r="V33" s="24">
        <f>BRPL_EOD!V33-BRPL_ISGS_exbus!V33</f>
        <v>1.7951122194528324E-3</v>
      </c>
      <c r="W33" s="24">
        <f>BRPL_EOD!W33-BRPL_ISGS_exbus!W33</f>
        <v>5.3095788770036734E-3</v>
      </c>
      <c r="X33" s="24">
        <f>BRPL_EOD!X33-BRPL_ISGS_exbus!X33</f>
        <v>1.0500956887540269E-3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3.2993176253057754E-3</v>
      </c>
      <c r="L34" s="24">
        <f>BRPL_EOD!L34-BRPL_ISGS_exbus!L34</f>
        <v>5.7385039202273447E-5</v>
      </c>
      <c r="M34" s="24">
        <f>BRPL_EOD!M34-BRPL_ISGS_exbus!M34</f>
        <v>-2.7726068861184672E-3</v>
      </c>
      <c r="N34" s="24">
        <f>BRPL_EOD!N34-BRPL_ISGS_exbus!N34</f>
        <v>2.1170745896554877E-3</v>
      </c>
      <c r="O34" s="24">
        <f>BRPL_EOD!O34-BRPL_ISGS_exbus!O34</f>
        <v>-2.7611919217207515E-3</v>
      </c>
      <c r="P34" s="24">
        <f>BRPL_EOD!P34-BRPL_ISGS_exbus!P34</f>
        <v>-5.4737881374933295E-4</v>
      </c>
      <c r="Q34" s="24">
        <f>BRPL_EOD!Q34-BRPL_ISGS_exbus!Q34</f>
        <v>-1.8899348739491728E-3</v>
      </c>
      <c r="R34" s="24">
        <f>BRPL_EOD!R34-BRPL_ISGS_exbus!R34</f>
        <v>4.2359876339652658E-3</v>
      </c>
      <c r="S34" s="24">
        <f>BRPL_EOD!S34-BRPL_ISGS_exbus!S34</f>
        <v>2.2855482322157172E-3</v>
      </c>
      <c r="T34" s="24">
        <f>BRPL_EOD!T34-BRPL_ISGS_exbus!T34</f>
        <v>0</v>
      </c>
      <c r="U34" s="24">
        <f>BRPL_EOD!U34-BRPL_ISGS_exbus!U34</f>
        <v>-8.7505617969441118E-5</v>
      </c>
      <c r="V34" s="24">
        <f>BRPL_EOD!V34-BRPL_ISGS_exbus!V34</f>
        <v>1.7951122194528324E-3</v>
      </c>
      <c r="W34" s="24">
        <f>BRPL_EOD!W34-BRPL_ISGS_exbus!W34</f>
        <v>5.3095788770036734E-3</v>
      </c>
      <c r="X34" s="24">
        <f>BRPL_EOD!X34-BRPL_ISGS_exbus!X34</f>
        <v>1.0500956887540269E-3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-8.5852825679921807E-4</v>
      </c>
      <c r="L35" s="24">
        <f>BRPL_EOD!L35-BRPL_ISGS_exbus!L35</f>
        <v>5.7385039202273447E-5</v>
      </c>
      <c r="M35" s="24">
        <f>BRPL_EOD!M35-BRPL_ISGS_exbus!M35</f>
        <v>-2.7726068861184672E-3</v>
      </c>
      <c r="N35" s="24">
        <f>BRPL_EOD!N35-BRPL_ISGS_exbus!N35</f>
        <v>2.1170745896554877E-3</v>
      </c>
      <c r="O35" s="24">
        <f>BRPL_EOD!O35-BRPL_ISGS_exbus!O35</f>
        <v>-2.7611919217207515E-3</v>
      </c>
      <c r="P35" s="24">
        <f>BRPL_EOD!P35-BRPL_ISGS_exbus!P35</f>
        <v>-5.4737881374933295E-4</v>
      </c>
      <c r="Q35" s="24">
        <f>BRPL_EOD!Q35-BRPL_ISGS_exbus!Q35</f>
        <v>-1.8899348739491728E-3</v>
      </c>
      <c r="R35" s="24">
        <f>BRPL_EOD!R35-BRPL_ISGS_exbus!R35</f>
        <v>4.2359876339652658E-3</v>
      </c>
      <c r="S35" s="24">
        <f>BRPL_EOD!S35-BRPL_ISGS_exbus!S35</f>
        <v>2.2855482322157172E-3</v>
      </c>
      <c r="T35" s="24">
        <f>BRPL_EOD!T35-BRPL_ISGS_exbus!T35</f>
        <v>0</v>
      </c>
      <c r="U35" s="24">
        <f>BRPL_EOD!U35-BRPL_ISGS_exbus!U35</f>
        <v>-8.7505617969441118E-5</v>
      </c>
      <c r="V35" s="24">
        <f>BRPL_EOD!V35-BRPL_ISGS_exbus!V35</f>
        <v>1.7951122194528324E-3</v>
      </c>
      <c r="W35" s="24">
        <f>BRPL_EOD!W35-BRPL_ISGS_exbus!W35</f>
        <v>5.3095788770036734E-3</v>
      </c>
      <c r="X35" s="24">
        <f>BRPL_EOD!X35-BRPL_ISGS_exbus!X35</f>
        <v>1.0500956887540269E-3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-8.5852825679921807E-4</v>
      </c>
      <c r="L36" s="24">
        <f>BRPL_EOD!L36-BRPL_ISGS_exbus!L36</f>
        <v>5.7385039202273447E-5</v>
      </c>
      <c r="M36" s="24">
        <f>BRPL_EOD!M36-BRPL_ISGS_exbus!M36</f>
        <v>-2.7726068861184672E-3</v>
      </c>
      <c r="N36" s="24">
        <f>BRPL_EOD!N36-BRPL_ISGS_exbus!N36</f>
        <v>2.1170745896554877E-3</v>
      </c>
      <c r="O36" s="24">
        <f>BRPL_EOD!O36-BRPL_ISGS_exbus!O36</f>
        <v>-2.7611919217207515E-3</v>
      </c>
      <c r="P36" s="24">
        <f>BRPL_EOD!P36-BRPL_ISGS_exbus!P36</f>
        <v>-5.4737881374933295E-4</v>
      </c>
      <c r="Q36" s="24">
        <f>BRPL_EOD!Q36-BRPL_ISGS_exbus!Q36</f>
        <v>-1.8899348739491728E-3</v>
      </c>
      <c r="R36" s="24">
        <f>BRPL_EOD!R36-BRPL_ISGS_exbus!R36</f>
        <v>4.2359876339652658E-3</v>
      </c>
      <c r="S36" s="24">
        <f>BRPL_EOD!S36-BRPL_ISGS_exbus!S36</f>
        <v>2.2855482322157172E-3</v>
      </c>
      <c r="T36" s="24">
        <f>BRPL_EOD!T36-BRPL_ISGS_exbus!T36</f>
        <v>0</v>
      </c>
      <c r="U36" s="24">
        <f>BRPL_EOD!U36-BRPL_ISGS_exbus!U36</f>
        <v>-8.7505617969441118E-5</v>
      </c>
      <c r="V36" s="24">
        <f>BRPL_EOD!V36-BRPL_ISGS_exbus!V36</f>
        <v>1.7951122194528324E-3</v>
      </c>
      <c r="W36" s="24">
        <f>BRPL_EOD!W36-BRPL_ISGS_exbus!W36</f>
        <v>5.3095788770036734E-3</v>
      </c>
      <c r="X36" s="24">
        <f>BRPL_EOD!X36-BRPL_ISGS_exbus!X36</f>
        <v>1.0500956887540269E-3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-8.5852825679921807E-4</v>
      </c>
      <c r="L37" s="24">
        <f>BRPL_EOD!L37-BRPL_ISGS_exbus!L37</f>
        <v>5.7385039202273447E-5</v>
      </c>
      <c r="M37" s="24">
        <f>BRPL_EOD!M37-BRPL_ISGS_exbus!M37</f>
        <v>-2.7726068861184672E-3</v>
      </c>
      <c r="N37" s="24">
        <f>BRPL_EOD!N37-BRPL_ISGS_exbus!N37</f>
        <v>2.1170745896554877E-3</v>
      </c>
      <c r="O37" s="24">
        <f>BRPL_EOD!O37-BRPL_ISGS_exbus!O37</f>
        <v>-2.7611919217207515E-3</v>
      </c>
      <c r="P37" s="24">
        <f>BRPL_EOD!P37-BRPL_ISGS_exbus!P37</f>
        <v>-5.4737881374933295E-4</v>
      </c>
      <c r="Q37" s="24">
        <f>BRPL_EOD!Q37-BRPL_ISGS_exbus!Q37</f>
        <v>-1.8899348739491728E-3</v>
      </c>
      <c r="R37" s="24">
        <f>BRPL_EOD!R37-BRPL_ISGS_exbus!R37</f>
        <v>4.2359876339652658E-3</v>
      </c>
      <c r="S37" s="24">
        <f>BRPL_EOD!S37-BRPL_ISGS_exbus!S37</f>
        <v>2.2855482322157172E-3</v>
      </c>
      <c r="T37" s="24">
        <f>BRPL_EOD!T37-BRPL_ISGS_exbus!T37</f>
        <v>0</v>
      </c>
      <c r="U37" s="24">
        <f>BRPL_EOD!U37-BRPL_ISGS_exbus!U37</f>
        <v>-8.7505617969441118E-5</v>
      </c>
      <c r="V37" s="24">
        <f>BRPL_EOD!V37-BRPL_ISGS_exbus!V37</f>
        <v>1.7951122194528324E-3</v>
      </c>
      <c r="W37" s="24">
        <f>BRPL_EOD!W37-BRPL_ISGS_exbus!W37</f>
        <v>5.3095788770036734E-3</v>
      </c>
      <c r="X37" s="24">
        <f>BRPL_EOD!X37-BRPL_ISGS_exbus!X37</f>
        <v>1.0500956887540269E-3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-8.5852825679921807E-4</v>
      </c>
      <c r="L38" s="24">
        <f>BRPL_EOD!L38-BRPL_ISGS_exbus!L38</f>
        <v>5.7385039202273447E-5</v>
      </c>
      <c r="M38" s="24">
        <f>BRPL_EOD!M38-BRPL_ISGS_exbus!M38</f>
        <v>-2.7726068861184672E-3</v>
      </c>
      <c r="N38" s="24">
        <f>BRPL_EOD!N38-BRPL_ISGS_exbus!N38</f>
        <v>2.1170745896554877E-3</v>
      </c>
      <c r="O38" s="24">
        <f>BRPL_EOD!O38-BRPL_ISGS_exbus!O38</f>
        <v>-2.7611919217207515E-3</v>
      </c>
      <c r="P38" s="24">
        <f>BRPL_EOD!P38-BRPL_ISGS_exbus!P38</f>
        <v>-5.4737881374933295E-4</v>
      </c>
      <c r="Q38" s="24">
        <f>BRPL_EOD!Q38-BRPL_ISGS_exbus!Q38</f>
        <v>-1.8899348739491728E-3</v>
      </c>
      <c r="R38" s="24">
        <f>BRPL_EOD!R38-BRPL_ISGS_exbus!R38</f>
        <v>4.2359876339652658E-3</v>
      </c>
      <c r="S38" s="24">
        <f>BRPL_EOD!S38-BRPL_ISGS_exbus!S38</f>
        <v>2.2855482322157172E-3</v>
      </c>
      <c r="T38" s="24">
        <f>BRPL_EOD!T38-BRPL_ISGS_exbus!T38</f>
        <v>0</v>
      </c>
      <c r="U38" s="24">
        <f>BRPL_EOD!U38-BRPL_ISGS_exbus!U38</f>
        <v>-8.7505617969441118E-5</v>
      </c>
      <c r="V38" s="24">
        <f>BRPL_EOD!V38-BRPL_ISGS_exbus!V38</f>
        <v>1.7951122194528324E-3</v>
      </c>
      <c r="W38" s="24">
        <f>BRPL_EOD!W38-BRPL_ISGS_exbus!W38</f>
        <v>5.3095788770036734E-3</v>
      </c>
      <c r="X38" s="24">
        <f>BRPL_EOD!X38-BRPL_ISGS_exbus!X38</f>
        <v>1.0500956887540269E-3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-8.5161661314714365E-4</v>
      </c>
      <c r="L39" s="24">
        <f>BRPL_EOD!L39-BRPL_ISGS_exbus!L39</f>
        <v>5.7385039202273447E-5</v>
      </c>
      <c r="M39" s="24">
        <f>BRPL_EOD!M39-BRPL_ISGS_exbus!M39</f>
        <v>-2.7726068861184672E-3</v>
      </c>
      <c r="N39" s="24">
        <f>BRPL_EOD!N39-BRPL_ISGS_exbus!N39</f>
        <v>2.1170745896554877E-3</v>
      </c>
      <c r="O39" s="24">
        <f>BRPL_EOD!O39-BRPL_ISGS_exbus!O39</f>
        <v>-2.7611919217207515E-3</v>
      </c>
      <c r="P39" s="24">
        <f>BRPL_EOD!P39-BRPL_ISGS_exbus!P39</f>
        <v>-5.4737881374933295E-4</v>
      </c>
      <c r="Q39" s="24">
        <f>BRPL_EOD!Q39-BRPL_ISGS_exbus!Q39</f>
        <v>-1.8899348739491728E-3</v>
      </c>
      <c r="R39" s="24">
        <f>BRPL_EOD!R39-BRPL_ISGS_exbus!R39</f>
        <v>4.2359876339652658E-3</v>
      </c>
      <c r="S39" s="24">
        <f>BRPL_EOD!S39-BRPL_ISGS_exbus!S39</f>
        <v>2.2855482322157172E-3</v>
      </c>
      <c r="T39" s="24">
        <f>BRPL_EOD!T39-BRPL_ISGS_exbus!T39</f>
        <v>0</v>
      </c>
      <c r="U39" s="24">
        <f>BRPL_EOD!U39-BRPL_ISGS_exbus!U39</f>
        <v>-8.7505617969441118E-5</v>
      </c>
      <c r="V39" s="24">
        <f>BRPL_EOD!V39-BRPL_ISGS_exbus!V39</f>
        <v>1.7951122194528324E-3</v>
      </c>
      <c r="W39" s="24">
        <f>BRPL_EOD!W39-BRPL_ISGS_exbus!W39</f>
        <v>5.3095788770036734E-3</v>
      </c>
      <c r="X39" s="24">
        <f>BRPL_EOD!X39-BRPL_ISGS_exbus!X39</f>
        <v>1.0500956887540269E-3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-8.5161661314714365E-4</v>
      </c>
      <c r="L40" s="24">
        <f>BRPL_EOD!L40-BRPL_ISGS_exbus!L40</f>
        <v>5.7385039202273447E-5</v>
      </c>
      <c r="M40" s="24">
        <f>BRPL_EOD!M40-BRPL_ISGS_exbus!M40</f>
        <v>-2.7726068861184672E-3</v>
      </c>
      <c r="N40" s="24">
        <f>BRPL_EOD!N40-BRPL_ISGS_exbus!N40</f>
        <v>2.1170745896554877E-3</v>
      </c>
      <c r="O40" s="24">
        <f>BRPL_EOD!O40-BRPL_ISGS_exbus!O40</f>
        <v>-2.7611919217207515E-3</v>
      </c>
      <c r="P40" s="24">
        <f>BRPL_EOD!P40-BRPL_ISGS_exbus!P40</f>
        <v>-5.4737881374933295E-4</v>
      </c>
      <c r="Q40" s="24">
        <f>BRPL_EOD!Q40-BRPL_ISGS_exbus!Q40</f>
        <v>-1.8899348739491728E-3</v>
      </c>
      <c r="R40" s="24">
        <f>BRPL_EOD!R40-BRPL_ISGS_exbus!R40</f>
        <v>4.2359876339652658E-3</v>
      </c>
      <c r="S40" s="24">
        <f>BRPL_EOD!S40-BRPL_ISGS_exbus!S40</f>
        <v>2.2855482322157172E-3</v>
      </c>
      <c r="T40" s="24">
        <f>BRPL_EOD!T40-BRPL_ISGS_exbus!T40</f>
        <v>0</v>
      </c>
      <c r="U40" s="24">
        <f>BRPL_EOD!U40-BRPL_ISGS_exbus!U40</f>
        <v>-8.7505617969441118E-5</v>
      </c>
      <c r="V40" s="24">
        <f>BRPL_EOD!V40-BRPL_ISGS_exbus!V40</f>
        <v>1.7951122194528324E-3</v>
      </c>
      <c r="W40" s="24">
        <f>BRPL_EOD!W40-BRPL_ISGS_exbus!W40</f>
        <v>5.3095788770036734E-3</v>
      </c>
      <c r="X40" s="24">
        <f>BRPL_EOD!X40-BRPL_ISGS_exbus!X40</f>
        <v>1.0500956887540269E-3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-8.4795952784588735E-4</v>
      </c>
      <c r="L41" s="24">
        <f>BRPL_EOD!L41-BRPL_ISGS_exbus!L41</f>
        <v>5.7385039202273447E-5</v>
      </c>
      <c r="M41" s="24">
        <f>BRPL_EOD!M41-BRPL_ISGS_exbus!M41</f>
        <v>-2.7726068861184672E-3</v>
      </c>
      <c r="N41" s="24">
        <f>BRPL_EOD!N41-BRPL_ISGS_exbus!N41</f>
        <v>2.1170745896554877E-3</v>
      </c>
      <c r="O41" s="24">
        <f>BRPL_EOD!O41-BRPL_ISGS_exbus!O41</f>
        <v>-2.7611919217207515E-3</v>
      </c>
      <c r="P41" s="24">
        <f>BRPL_EOD!P41-BRPL_ISGS_exbus!P41</f>
        <v>-5.4737881374933295E-4</v>
      </c>
      <c r="Q41" s="24">
        <f>BRPL_EOD!Q41-BRPL_ISGS_exbus!Q41</f>
        <v>-1.8899348739491728E-3</v>
      </c>
      <c r="R41" s="24">
        <f>BRPL_EOD!R41-BRPL_ISGS_exbus!R41</f>
        <v>4.2359876339652658E-3</v>
      </c>
      <c r="S41" s="24">
        <f>BRPL_EOD!S41-BRPL_ISGS_exbus!S41</f>
        <v>2.2855482322157172E-3</v>
      </c>
      <c r="T41" s="24">
        <f>BRPL_EOD!T41-BRPL_ISGS_exbus!T41</f>
        <v>0</v>
      </c>
      <c r="U41" s="24">
        <f>BRPL_EOD!U41-BRPL_ISGS_exbus!U41</f>
        <v>-8.7505617969441118E-5</v>
      </c>
      <c r="V41" s="24">
        <f>BRPL_EOD!V41-BRPL_ISGS_exbus!V41</f>
        <v>1.7951122194528324E-3</v>
      </c>
      <c r="W41" s="24">
        <f>BRPL_EOD!W41-BRPL_ISGS_exbus!W41</f>
        <v>5.3095788770036734E-3</v>
      </c>
      <c r="X41" s="24">
        <f>BRPL_EOD!X41-BRPL_ISGS_exbus!X41</f>
        <v>1.0500956887540269E-3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-8.4020218054092766E-4</v>
      </c>
      <c r="L42" s="24">
        <f>BRPL_EOD!L42-BRPL_ISGS_exbus!L42</f>
        <v>7.4743311376579413E-5</v>
      </c>
      <c r="M42" s="24">
        <f>BRPL_EOD!M42-BRPL_ISGS_exbus!M42</f>
        <v>-2.7726068861184672E-3</v>
      </c>
      <c r="N42" s="24">
        <f>BRPL_EOD!N42-BRPL_ISGS_exbus!N42</f>
        <v>2.1170745896554877E-3</v>
      </c>
      <c r="O42" s="24">
        <f>BRPL_EOD!O42-BRPL_ISGS_exbus!O42</f>
        <v>-2.7611919217207515E-3</v>
      </c>
      <c r="P42" s="24">
        <f>BRPL_EOD!P42-BRPL_ISGS_exbus!P42</f>
        <v>-5.4737881374933295E-4</v>
      </c>
      <c r="Q42" s="24">
        <f>BRPL_EOD!Q42-BRPL_ISGS_exbus!Q42</f>
        <v>-1.8899348739491728E-3</v>
      </c>
      <c r="R42" s="24">
        <f>BRPL_EOD!R42-BRPL_ISGS_exbus!R42</f>
        <v>4.2359876339652658E-3</v>
      </c>
      <c r="S42" s="24">
        <f>BRPL_EOD!S42-BRPL_ISGS_exbus!S42</f>
        <v>2.2855482322157172E-3</v>
      </c>
      <c r="T42" s="24">
        <f>BRPL_EOD!T42-BRPL_ISGS_exbus!T42</f>
        <v>0</v>
      </c>
      <c r="U42" s="24">
        <f>BRPL_EOD!U42-BRPL_ISGS_exbus!U42</f>
        <v>-8.7505617969441118E-5</v>
      </c>
      <c r="V42" s="24">
        <f>BRPL_EOD!V42-BRPL_ISGS_exbus!V42</f>
        <v>1.7951122194528324E-3</v>
      </c>
      <c r="W42" s="24">
        <f>BRPL_EOD!W42-BRPL_ISGS_exbus!W42</f>
        <v>5.3095788770036734E-3</v>
      </c>
      <c r="X42" s="24">
        <f>BRPL_EOD!X42-BRPL_ISGS_exbus!X42</f>
        <v>1.0500956887540269E-3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-8.2731529448665242E-4</v>
      </c>
      <c r="L43" s="24">
        <f>BRPL_EOD!L43-BRPL_ISGS_exbus!L43</f>
        <v>7.4743311376579413E-5</v>
      </c>
      <c r="M43" s="24">
        <f>BRPL_EOD!M43-BRPL_ISGS_exbus!M43</f>
        <v>-2.7726068861184672E-3</v>
      </c>
      <c r="N43" s="24">
        <f>BRPL_EOD!N43-BRPL_ISGS_exbus!N43</f>
        <v>2.1170745896554877E-3</v>
      </c>
      <c r="O43" s="24">
        <f>BRPL_EOD!O43-BRPL_ISGS_exbus!O43</f>
        <v>-2.7611919217207515E-3</v>
      </c>
      <c r="P43" s="24">
        <f>BRPL_EOD!P43-BRPL_ISGS_exbus!P43</f>
        <v>-5.4737881374933295E-4</v>
      </c>
      <c r="Q43" s="24">
        <f>BRPL_EOD!Q43-BRPL_ISGS_exbus!Q43</f>
        <v>-1.8899348739491728E-3</v>
      </c>
      <c r="R43" s="24">
        <f>BRPL_EOD!R43-BRPL_ISGS_exbus!R43</f>
        <v>4.2359876339652658E-3</v>
      </c>
      <c r="S43" s="24">
        <f>BRPL_EOD!S43-BRPL_ISGS_exbus!S43</f>
        <v>2.2855482322157172E-3</v>
      </c>
      <c r="T43" s="24">
        <f>BRPL_EOD!T43-BRPL_ISGS_exbus!T43</f>
        <v>0</v>
      </c>
      <c r="U43" s="24">
        <f>BRPL_EOD!U43-BRPL_ISGS_exbus!U43</f>
        <v>-8.7505617969441118E-5</v>
      </c>
      <c r="V43" s="24">
        <f>BRPL_EOD!V43-BRPL_ISGS_exbus!V43</f>
        <v>1.7951122194528324E-3</v>
      </c>
      <c r="W43" s="24">
        <f>BRPL_EOD!W43-BRPL_ISGS_exbus!W43</f>
        <v>5.3095788770036734E-3</v>
      </c>
      <c r="X43" s="24">
        <f>BRPL_EOD!X43-BRPL_ISGS_exbus!X43</f>
        <v>1.0500956887540269E-3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-8.0169797217877203E-4</v>
      </c>
      <c r="L44" s="24">
        <f>BRPL_EOD!L44-BRPL_ISGS_exbus!L44</f>
        <v>7.4743311376579413E-5</v>
      </c>
      <c r="M44" s="24">
        <f>BRPL_EOD!M44-BRPL_ISGS_exbus!M44</f>
        <v>-2.7726068861184672E-3</v>
      </c>
      <c r="N44" s="24">
        <f>BRPL_EOD!N44-BRPL_ISGS_exbus!N44</f>
        <v>2.1170745896554877E-3</v>
      </c>
      <c r="O44" s="24">
        <f>BRPL_EOD!O44-BRPL_ISGS_exbus!O44</f>
        <v>-2.7611919217207515E-3</v>
      </c>
      <c r="P44" s="24">
        <f>BRPL_EOD!P44-BRPL_ISGS_exbus!P44</f>
        <v>-5.4737881374933295E-4</v>
      </c>
      <c r="Q44" s="24">
        <f>BRPL_EOD!Q44-BRPL_ISGS_exbus!Q44</f>
        <v>-1.8899348739491728E-3</v>
      </c>
      <c r="R44" s="24">
        <f>BRPL_EOD!R44-BRPL_ISGS_exbus!R44</f>
        <v>4.2359876339652658E-3</v>
      </c>
      <c r="S44" s="24">
        <f>BRPL_EOD!S44-BRPL_ISGS_exbus!S44</f>
        <v>2.2855482322157172E-3</v>
      </c>
      <c r="T44" s="24">
        <f>BRPL_EOD!T44-BRPL_ISGS_exbus!T44</f>
        <v>0</v>
      </c>
      <c r="U44" s="24">
        <f>BRPL_EOD!U44-BRPL_ISGS_exbus!U44</f>
        <v>-8.7505617969441118E-5</v>
      </c>
      <c r="V44" s="24">
        <f>BRPL_EOD!V44-BRPL_ISGS_exbus!V44</f>
        <v>1.7951122194528324E-3</v>
      </c>
      <c r="W44" s="24">
        <f>BRPL_EOD!W44-BRPL_ISGS_exbus!W44</f>
        <v>5.3095788770036734E-3</v>
      </c>
      <c r="X44" s="24">
        <f>BRPL_EOD!X44-BRPL_ISGS_exbus!X44</f>
        <v>1.0500956887540269E-3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-8.0169797217877203E-4</v>
      </c>
      <c r="L45" s="24">
        <f>BRPL_EOD!L45-BRPL_ISGS_exbus!L45</f>
        <v>7.4743311376579413E-5</v>
      </c>
      <c r="M45" s="24">
        <f>BRPL_EOD!M45-BRPL_ISGS_exbus!M45</f>
        <v>-2.7726068861184672E-3</v>
      </c>
      <c r="N45" s="24">
        <f>BRPL_EOD!N45-BRPL_ISGS_exbus!N45</f>
        <v>2.1170745896554877E-3</v>
      </c>
      <c r="O45" s="24">
        <f>BRPL_EOD!O45-BRPL_ISGS_exbus!O45</f>
        <v>-2.7611919217207515E-3</v>
      </c>
      <c r="P45" s="24">
        <f>BRPL_EOD!P45-BRPL_ISGS_exbus!P45</f>
        <v>-5.4737881374933295E-4</v>
      </c>
      <c r="Q45" s="24">
        <f>BRPL_EOD!Q45-BRPL_ISGS_exbus!Q45</f>
        <v>-1.8899348739491728E-3</v>
      </c>
      <c r="R45" s="24">
        <f>BRPL_EOD!R45-BRPL_ISGS_exbus!R45</f>
        <v>4.2359876339652658E-3</v>
      </c>
      <c r="S45" s="24">
        <f>BRPL_EOD!S45-BRPL_ISGS_exbus!S45</f>
        <v>2.2855482322157172E-3</v>
      </c>
      <c r="T45" s="24">
        <f>BRPL_EOD!T45-BRPL_ISGS_exbus!T45</f>
        <v>0</v>
      </c>
      <c r="U45" s="24">
        <f>BRPL_EOD!U45-BRPL_ISGS_exbus!U45</f>
        <v>-8.7505617969441118E-5</v>
      </c>
      <c r="V45" s="24">
        <f>BRPL_EOD!V45-BRPL_ISGS_exbus!V45</f>
        <v>1.7951122194528324E-3</v>
      </c>
      <c r="W45" s="24">
        <f>BRPL_EOD!W45-BRPL_ISGS_exbus!W45</f>
        <v>5.3095788770036734E-3</v>
      </c>
      <c r="X45" s="24">
        <f>BRPL_EOD!X45-BRPL_ISGS_exbus!X45</f>
        <v>1.0500956887540269E-3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-7.7628714785760167E-4</v>
      </c>
      <c r="L46" s="24">
        <f>BRPL_EOD!L46-BRPL_ISGS_exbus!L46</f>
        <v>7.4743311376579413E-5</v>
      </c>
      <c r="M46" s="24">
        <f>BRPL_EOD!M46-BRPL_ISGS_exbus!M46</f>
        <v>-2.7726068861184672E-3</v>
      </c>
      <c r="N46" s="24">
        <f>BRPL_EOD!N46-BRPL_ISGS_exbus!N46</f>
        <v>2.1170745896554877E-3</v>
      </c>
      <c r="O46" s="24">
        <f>BRPL_EOD!O46-BRPL_ISGS_exbus!O46</f>
        <v>-2.7611919217207515E-3</v>
      </c>
      <c r="P46" s="24">
        <f>BRPL_EOD!P46-BRPL_ISGS_exbus!P46</f>
        <v>-5.4737881374933295E-4</v>
      </c>
      <c r="Q46" s="24">
        <f>BRPL_EOD!Q46-BRPL_ISGS_exbus!Q46</f>
        <v>-1.8899348739491728E-3</v>
      </c>
      <c r="R46" s="24">
        <f>BRPL_EOD!R46-BRPL_ISGS_exbus!R46</f>
        <v>4.2359876339652658E-3</v>
      </c>
      <c r="S46" s="24">
        <f>BRPL_EOD!S46-BRPL_ISGS_exbus!S46</f>
        <v>2.2855482322157172E-3</v>
      </c>
      <c r="T46" s="24">
        <f>BRPL_EOD!T46-BRPL_ISGS_exbus!T46</f>
        <v>0</v>
      </c>
      <c r="U46" s="24">
        <f>BRPL_EOD!U46-BRPL_ISGS_exbus!U46</f>
        <v>-8.7505617969441118E-5</v>
      </c>
      <c r="V46" s="24">
        <f>BRPL_EOD!V46-BRPL_ISGS_exbus!V46</f>
        <v>1.7951122194528324E-3</v>
      </c>
      <c r="W46" s="24">
        <f>BRPL_EOD!W46-BRPL_ISGS_exbus!W46</f>
        <v>5.3095788770036734E-3</v>
      </c>
      <c r="X46" s="24">
        <f>BRPL_EOD!X46-BRPL_ISGS_exbus!X46</f>
        <v>1.0500956887540269E-3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-7.7628714785760167E-4</v>
      </c>
      <c r="L47" s="24">
        <f>BRPL_EOD!L47-BRPL_ISGS_exbus!L47</f>
        <v>7.4743311376579413E-5</v>
      </c>
      <c r="M47" s="24">
        <f>BRPL_EOD!M47-BRPL_ISGS_exbus!M47</f>
        <v>-2.7726068861184672E-3</v>
      </c>
      <c r="N47" s="24">
        <f>BRPL_EOD!N47-BRPL_ISGS_exbus!N47</f>
        <v>2.1170745896554877E-3</v>
      </c>
      <c r="O47" s="24">
        <f>BRPL_EOD!O47-BRPL_ISGS_exbus!O47</f>
        <v>-2.7611919217207515E-3</v>
      </c>
      <c r="P47" s="24">
        <f>BRPL_EOD!P47-BRPL_ISGS_exbus!P47</f>
        <v>-5.4737881374933295E-4</v>
      </c>
      <c r="Q47" s="24">
        <f>BRPL_EOD!Q47-BRPL_ISGS_exbus!Q47</f>
        <v>-1.8899348739491728E-3</v>
      </c>
      <c r="R47" s="24">
        <f>BRPL_EOD!R47-BRPL_ISGS_exbus!R47</f>
        <v>4.2359876339652658E-3</v>
      </c>
      <c r="S47" s="24">
        <f>BRPL_EOD!S47-BRPL_ISGS_exbus!S47</f>
        <v>2.2855482322157172E-3</v>
      </c>
      <c r="T47" s="24">
        <f>BRPL_EOD!T47-BRPL_ISGS_exbus!T47</f>
        <v>0</v>
      </c>
      <c r="U47" s="24">
        <f>BRPL_EOD!U47-BRPL_ISGS_exbus!U47</f>
        <v>-8.7505617969441118E-5</v>
      </c>
      <c r="V47" s="24">
        <f>BRPL_EOD!V47-BRPL_ISGS_exbus!V47</f>
        <v>1.7951122194528324E-3</v>
      </c>
      <c r="W47" s="24">
        <f>BRPL_EOD!W47-BRPL_ISGS_exbus!W47</f>
        <v>5.3095788770036734E-3</v>
      </c>
      <c r="X47" s="24">
        <f>BRPL_EOD!X47-BRPL_ISGS_exbus!X47</f>
        <v>1.0500956887540269E-3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-7.7628714785760167E-4</v>
      </c>
      <c r="L48" s="24">
        <f>BRPL_EOD!L48-BRPL_ISGS_exbus!L48</f>
        <v>7.4743311376579413E-5</v>
      </c>
      <c r="M48" s="24">
        <f>BRPL_EOD!M48-BRPL_ISGS_exbus!M48</f>
        <v>-2.7726068861184672E-3</v>
      </c>
      <c r="N48" s="24">
        <f>BRPL_EOD!N48-BRPL_ISGS_exbus!N48</f>
        <v>2.1170745896554877E-3</v>
      </c>
      <c r="O48" s="24">
        <f>BRPL_EOD!O48-BRPL_ISGS_exbus!O48</f>
        <v>-2.7611919217207515E-3</v>
      </c>
      <c r="P48" s="24">
        <f>BRPL_EOD!P48-BRPL_ISGS_exbus!P48</f>
        <v>-5.4737881374933295E-4</v>
      </c>
      <c r="Q48" s="24">
        <f>BRPL_EOD!Q48-BRPL_ISGS_exbus!Q48</f>
        <v>-1.8899348739491728E-3</v>
      </c>
      <c r="R48" s="24">
        <f>BRPL_EOD!R48-BRPL_ISGS_exbus!R48</f>
        <v>4.2359876339652658E-3</v>
      </c>
      <c r="S48" s="24">
        <f>BRPL_EOD!S48-BRPL_ISGS_exbus!S48</f>
        <v>2.2855482322157172E-3</v>
      </c>
      <c r="T48" s="24">
        <f>BRPL_EOD!T48-BRPL_ISGS_exbus!T48</f>
        <v>0</v>
      </c>
      <c r="U48" s="24">
        <f>BRPL_EOD!U48-BRPL_ISGS_exbus!U48</f>
        <v>-8.7505617969441118E-5</v>
      </c>
      <c r="V48" s="24">
        <f>BRPL_EOD!V48-BRPL_ISGS_exbus!V48</f>
        <v>1.7951122194528324E-3</v>
      </c>
      <c r="W48" s="24">
        <f>BRPL_EOD!W48-BRPL_ISGS_exbus!W48</f>
        <v>5.3095788770036734E-3</v>
      </c>
      <c r="X48" s="24">
        <f>BRPL_EOD!X48-BRPL_ISGS_exbus!X48</f>
        <v>1.0500956887540269E-3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-7.7628714785760167E-4</v>
      </c>
      <c r="L49" s="24">
        <f>BRPL_EOD!L49-BRPL_ISGS_exbus!L49</f>
        <v>7.4743311376579413E-5</v>
      </c>
      <c r="M49" s="24">
        <f>BRPL_EOD!M49-BRPL_ISGS_exbus!M49</f>
        <v>-2.7726068861184672E-3</v>
      </c>
      <c r="N49" s="24">
        <f>BRPL_EOD!N49-BRPL_ISGS_exbus!N49</f>
        <v>2.1170745896554877E-3</v>
      </c>
      <c r="O49" s="24">
        <f>BRPL_EOD!O49-BRPL_ISGS_exbus!O49</f>
        <v>-2.7611919217207515E-3</v>
      </c>
      <c r="P49" s="24">
        <f>BRPL_EOD!P49-BRPL_ISGS_exbus!P49</f>
        <v>-5.4737881374933295E-4</v>
      </c>
      <c r="Q49" s="24">
        <f>BRPL_EOD!Q49-BRPL_ISGS_exbus!Q49</f>
        <v>-1.8899348739491728E-3</v>
      </c>
      <c r="R49" s="24">
        <f>BRPL_EOD!R49-BRPL_ISGS_exbus!R49</f>
        <v>4.2359876339652658E-3</v>
      </c>
      <c r="S49" s="24">
        <f>BRPL_EOD!S49-BRPL_ISGS_exbus!S49</f>
        <v>2.2855482322157172E-3</v>
      </c>
      <c r="T49" s="24">
        <f>BRPL_EOD!T49-BRPL_ISGS_exbus!T49</f>
        <v>0</v>
      </c>
      <c r="U49" s="24">
        <f>BRPL_EOD!U49-BRPL_ISGS_exbus!U49</f>
        <v>-8.7505617969441118E-5</v>
      </c>
      <c r="V49" s="24">
        <f>BRPL_EOD!V49-BRPL_ISGS_exbus!V49</f>
        <v>1.7951122194528324E-3</v>
      </c>
      <c r="W49" s="24">
        <f>BRPL_EOD!W49-BRPL_ISGS_exbus!W49</f>
        <v>5.3095788770036734E-3</v>
      </c>
      <c r="X49" s="24">
        <f>BRPL_EOD!X49-BRPL_ISGS_exbus!X49</f>
        <v>1.0500956887540269E-3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-7.7628714785760167E-4</v>
      </c>
      <c r="L50" s="24">
        <f>BRPL_EOD!L50-BRPL_ISGS_exbus!L50</f>
        <v>7.4743311376579413E-5</v>
      </c>
      <c r="M50" s="24">
        <f>BRPL_EOD!M50-BRPL_ISGS_exbus!M50</f>
        <v>-2.7726068861184672E-3</v>
      </c>
      <c r="N50" s="24">
        <f>BRPL_EOD!N50-BRPL_ISGS_exbus!N50</f>
        <v>2.1170745896554877E-3</v>
      </c>
      <c r="O50" s="24">
        <f>BRPL_EOD!O50-BRPL_ISGS_exbus!O50</f>
        <v>-2.7611919217207515E-3</v>
      </c>
      <c r="P50" s="24">
        <f>BRPL_EOD!P50-BRPL_ISGS_exbus!P50</f>
        <v>-5.4737881374933295E-4</v>
      </c>
      <c r="Q50" s="24">
        <f>BRPL_EOD!Q50-BRPL_ISGS_exbus!Q50</f>
        <v>-1.8899348739491728E-3</v>
      </c>
      <c r="R50" s="24">
        <f>BRPL_EOD!R50-BRPL_ISGS_exbus!R50</f>
        <v>4.2359876339652658E-3</v>
      </c>
      <c r="S50" s="24">
        <f>BRPL_EOD!S50-BRPL_ISGS_exbus!S50</f>
        <v>2.2855482322157172E-3</v>
      </c>
      <c r="T50" s="24">
        <f>BRPL_EOD!T50-BRPL_ISGS_exbus!T50</f>
        <v>0</v>
      </c>
      <c r="U50" s="24">
        <f>BRPL_EOD!U50-BRPL_ISGS_exbus!U50</f>
        <v>-8.7505617969441118E-5</v>
      </c>
      <c r="V50" s="24">
        <f>BRPL_EOD!V50-BRPL_ISGS_exbus!V50</f>
        <v>1.7951122194528324E-3</v>
      </c>
      <c r="W50" s="24">
        <f>BRPL_EOD!W50-BRPL_ISGS_exbus!W50</f>
        <v>5.3095788770036734E-3</v>
      </c>
      <c r="X50" s="24">
        <f>BRPL_EOD!X50-BRPL_ISGS_exbus!X50</f>
        <v>1.0500956887540269E-3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-7.7628714785760167E-4</v>
      </c>
      <c r="L51" s="24">
        <f>BRPL_EOD!L51-BRPL_ISGS_exbus!L51</f>
        <v>7.4743311376579413E-5</v>
      </c>
      <c r="M51" s="24">
        <f>BRPL_EOD!M51-BRPL_ISGS_exbus!M51</f>
        <v>-2.7726068861184672E-3</v>
      </c>
      <c r="N51" s="24">
        <f>BRPL_EOD!N51-BRPL_ISGS_exbus!N51</f>
        <v>2.1170745896554877E-3</v>
      </c>
      <c r="O51" s="24">
        <f>BRPL_EOD!O51-BRPL_ISGS_exbus!O51</f>
        <v>-2.7611919217207515E-3</v>
      </c>
      <c r="P51" s="24">
        <f>BRPL_EOD!P51-BRPL_ISGS_exbus!P51</f>
        <v>-5.4737881374933295E-4</v>
      </c>
      <c r="Q51" s="24">
        <f>BRPL_EOD!Q51-BRPL_ISGS_exbus!Q51</f>
        <v>-1.8899348739491728E-3</v>
      </c>
      <c r="R51" s="24">
        <f>BRPL_EOD!R51-BRPL_ISGS_exbus!R51</f>
        <v>4.2359876339652658E-3</v>
      </c>
      <c r="S51" s="24">
        <f>BRPL_EOD!S51-BRPL_ISGS_exbus!S51</f>
        <v>2.2855482322157172E-3</v>
      </c>
      <c r="T51" s="24">
        <f>BRPL_EOD!T51-BRPL_ISGS_exbus!T51</f>
        <v>0</v>
      </c>
      <c r="U51" s="24">
        <f>BRPL_EOD!U51-BRPL_ISGS_exbus!U51</f>
        <v>-8.7505617969441118E-5</v>
      </c>
      <c r="V51" s="24">
        <f>BRPL_EOD!V51-BRPL_ISGS_exbus!V51</f>
        <v>7.0954954954949301E-4</v>
      </c>
      <c r="W51" s="24">
        <f>BRPL_EOD!W51-BRPL_ISGS_exbus!W51</f>
        <v>5.3095788770036734E-3</v>
      </c>
      <c r="X51" s="24">
        <f>BRPL_EOD!X51-BRPL_ISGS_exbus!X51</f>
        <v>1.0500956887540269E-3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-7.7628714785760167E-4</v>
      </c>
      <c r="L52" s="24">
        <f>BRPL_EOD!L52-BRPL_ISGS_exbus!L52</f>
        <v>7.4743311376579413E-5</v>
      </c>
      <c r="M52" s="24">
        <f>BRPL_EOD!M52-BRPL_ISGS_exbus!M52</f>
        <v>-2.7726068861184672E-3</v>
      </c>
      <c r="N52" s="24">
        <f>BRPL_EOD!N52-BRPL_ISGS_exbus!N52</f>
        <v>2.1170745896554877E-3</v>
      </c>
      <c r="O52" s="24">
        <f>BRPL_EOD!O52-BRPL_ISGS_exbus!O52</f>
        <v>-2.7611919217207515E-3</v>
      </c>
      <c r="P52" s="24">
        <f>BRPL_EOD!P52-BRPL_ISGS_exbus!P52</f>
        <v>-5.4737881374933295E-4</v>
      </c>
      <c r="Q52" s="24">
        <f>BRPL_EOD!Q52-BRPL_ISGS_exbus!Q52</f>
        <v>-1.8899348739491728E-3</v>
      </c>
      <c r="R52" s="24">
        <f>BRPL_EOD!R52-BRPL_ISGS_exbus!R52</f>
        <v>4.2359876339652658E-3</v>
      </c>
      <c r="S52" s="24">
        <f>BRPL_EOD!S52-BRPL_ISGS_exbus!S52</f>
        <v>2.2855482322157172E-3</v>
      </c>
      <c r="T52" s="24">
        <f>BRPL_EOD!T52-BRPL_ISGS_exbus!T52</f>
        <v>0</v>
      </c>
      <c r="U52" s="24">
        <f>BRPL_EOD!U52-BRPL_ISGS_exbus!U52</f>
        <v>-8.7505617969441118E-5</v>
      </c>
      <c r="V52" s="24">
        <f>BRPL_EOD!V52-BRPL_ISGS_exbus!V52</f>
        <v>7.0954954954949301E-4</v>
      </c>
      <c r="W52" s="24">
        <f>BRPL_EOD!W52-BRPL_ISGS_exbus!W52</f>
        <v>5.3095788770036734E-3</v>
      </c>
      <c r="X52" s="24">
        <f>BRPL_EOD!X52-BRPL_ISGS_exbus!X52</f>
        <v>1.0500956887540269E-3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-7.7628714785760167E-4</v>
      </c>
      <c r="L53" s="24">
        <f>BRPL_EOD!L53-BRPL_ISGS_exbus!L53</f>
        <v>5.7582859055216318E-5</v>
      </c>
      <c r="M53" s="24">
        <f>BRPL_EOD!M53-BRPL_ISGS_exbus!M53</f>
        <v>-2.7726068861184672E-3</v>
      </c>
      <c r="N53" s="24">
        <f>BRPL_EOD!N53-BRPL_ISGS_exbus!N53</f>
        <v>2.1170745896554877E-3</v>
      </c>
      <c r="O53" s="24">
        <f>BRPL_EOD!O53-BRPL_ISGS_exbus!O53</f>
        <v>-2.7611919217207515E-3</v>
      </c>
      <c r="P53" s="24">
        <f>BRPL_EOD!P53-BRPL_ISGS_exbus!P53</f>
        <v>-5.4737881374933295E-4</v>
      </c>
      <c r="Q53" s="24">
        <f>BRPL_EOD!Q53-BRPL_ISGS_exbus!Q53</f>
        <v>-4.8842105263124935E-4</v>
      </c>
      <c r="R53" s="24">
        <f>BRPL_EOD!R53-BRPL_ISGS_exbus!R53</f>
        <v>4.2359876339652658E-3</v>
      </c>
      <c r="S53" s="24">
        <f>BRPL_EOD!S53-BRPL_ISGS_exbus!S53</f>
        <v>1.3503345966432434E-3</v>
      </c>
      <c r="T53" s="24">
        <f>BRPL_EOD!T53-BRPL_ISGS_exbus!T53</f>
        <v>0</v>
      </c>
      <c r="U53" s="24">
        <f>BRPL_EOD!U53-BRPL_ISGS_exbus!U53</f>
        <v>-8.7505617969441118E-5</v>
      </c>
      <c r="V53" s="24">
        <f>BRPL_EOD!V53-BRPL_ISGS_exbus!V53</f>
        <v>7.0954954954949301E-4</v>
      </c>
      <c r="W53" s="24">
        <f>BRPL_EOD!W53-BRPL_ISGS_exbus!W53</f>
        <v>5.3095788770036734E-3</v>
      </c>
      <c r="X53" s="24">
        <f>BRPL_EOD!X53-BRPL_ISGS_exbus!X53</f>
        <v>1.0500956887540269E-3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-7.7628714785760167E-4</v>
      </c>
      <c r="L54" s="24">
        <f>BRPL_EOD!L54-BRPL_ISGS_exbus!L54</f>
        <v>5.7582859055216318E-5</v>
      </c>
      <c r="M54" s="24">
        <f>BRPL_EOD!M54-BRPL_ISGS_exbus!M54</f>
        <v>-2.7726068861184672E-3</v>
      </c>
      <c r="N54" s="24">
        <f>BRPL_EOD!N54-BRPL_ISGS_exbus!N54</f>
        <v>2.1170745896554877E-3</v>
      </c>
      <c r="O54" s="24">
        <f>BRPL_EOD!O54-BRPL_ISGS_exbus!O54</f>
        <v>-2.7611919217207515E-3</v>
      </c>
      <c r="P54" s="24">
        <f>BRPL_EOD!P54-BRPL_ISGS_exbus!P54</f>
        <v>-5.4737881374933295E-4</v>
      </c>
      <c r="Q54" s="24">
        <f>BRPL_EOD!Q54-BRPL_ISGS_exbus!Q54</f>
        <v>-4.8842105263124935E-4</v>
      </c>
      <c r="R54" s="24">
        <f>BRPL_EOD!R54-BRPL_ISGS_exbus!R54</f>
        <v>4.2359876339652658E-3</v>
      </c>
      <c r="S54" s="24">
        <f>BRPL_EOD!S54-BRPL_ISGS_exbus!S54</f>
        <v>1.3503345966432434E-3</v>
      </c>
      <c r="T54" s="24">
        <f>BRPL_EOD!T54-BRPL_ISGS_exbus!T54</f>
        <v>0</v>
      </c>
      <c r="U54" s="24">
        <f>BRPL_EOD!U54-BRPL_ISGS_exbus!U54</f>
        <v>-8.7505617969441118E-5</v>
      </c>
      <c r="V54" s="24">
        <f>BRPL_EOD!V54-BRPL_ISGS_exbus!V54</f>
        <v>7.0954954954949301E-4</v>
      </c>
      <c r="W54" s="24">
        <f>BRPL_EOD!W54-BRPL_ISGS_exbus!W54</f>
        <v>5.3095788770036734E-3</v>
      </c>
      <c r="X54" s="24">
        <f>BRPL_EOD!X54-BRPL_ISGS_exbus!X54</f>
        <v>1.0500956887540269E-3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-7.7628714785760167E-4</v>
      </c>
      <c r="L55" s="24">
        <f>BRPL_EOD!L55-BRPL_ISGS_exbus!L55</f>
        <v>4.981763570066633E-5</v>
      </c>
      <c r="M55" s="24">
        <f>BRPL_EOD!M55-BRPL_ISGS_exbus!M55</f>
        <v>-2.7726068861184672E-3</v>
      </c>
      <c r="N55" s="24">
        <f>BRPL_EOD!N55-BRPL_ISGS_exbus!N55</f>
        <v>2.1170745896554877E-3</v>
      </c>
      <c r="O55" s="24">
        <f>BRPL_EOD!O55-BRPL_ISGS_exbus!O55</f>
        <v>-2.7611919217207515E-3</v>
      </c>
      <c r="P55" s="24">
        <f>BRPL_EOD!P55-BRPL_ISGS_exbus!P55</f>
        <v>-5.4737881374933295E-4</v>
      </c>
      <c r="Q55" s="24">
        <f>BRPL_EOD!Q55-BRPL_ISGS_exbus!Q55</f>
        <v>-1.6100946372241687E-3</v>
      </c>
      <c r="R55" s="24">
        <f>BRPL_EOD!R55-BRPL_ISGS_exbus!R55</f>
        <v>-5.2945312500014552E-3</v>
      </c>
      <c r="S55" s="24">
        <f>BRPL_EOD!S55-BRPL_ISGS_exbus!S55</f>
        <v>8.1511705684711444E-5</v>
      </c>
      <c r="T55" s="24">
        <f>BRPL_EOD!T55-BRPL_ISGS_exbus!T55</f>
        <v>0</v>
      </c>
      <c r="U55" s="24">
        <f>BRPL_EOD!U55-BRPL_ISGS_exbus!U55</f>
        <v>-8.7505617969441118E-5</v>
      </c>
      <c r="V55" s="24">
        <f>BRPL_EOD!V55-BRPL_ISGS_exbus!V55</f>
        <v>7.3373873873805451E-4</v>
      </c>
      <c r="W55" s="24">
        <f>BRPL_EOD!W55-BRPL_ISGS_exbus!W55</f>
        <v>5.3095788770036734E-3</v>
      </c>
      <c r="X55" s="24">
        <f>BRPL_EOD!X55-BRPL_ISGS_exbus!X55</f>
        <v>1.0500956887540269E-3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-7.7628714785760167E-4</v>
      </c>
      <c r="L56" s="24">
        <f>BRPL_EOD!L56-BRPL_ISGS_exbus!L56</f>
        <v>4.981763570066633E-5</v>
      </c>
      <c r="M56" s="24">
        <f>BRPL_EOD!M56-BRPL_ISGS_exbus!M56</f>
        <v>-2.7726068861184672E-3</v>
      </c>
      <c r="N56" s="24">
        <f>BRPL_EOD!N56-BRPL_ISGS_exbus!N56</f>
        <v>2.1170745896554877E-3</v>
      </c>
      <c r="O56" s="24">
        <f>BRPL_EOD!O56-BRPL_ISGS_exbus!O56</f>
        <v>-2.7611919217207515E-3</v>
      </c>
      <c r="P56" s="24">
        <f>BRPL_EOD!P56-BRPL_ISGS_exbus!P56</f>
        <v>-5.4737881374933295E-4</v>
      </c>
      <c r="Q56" s="24">
        <f>BRPL_EOD!Q56-BRPL_ISGS_exbus!Q56</f>
        <v>-1.6100946372241687E-3</v>
      </c>
      <c r="R56" s="24">
        <f>BRPL_EOD!R56-BRPL_ISGS_exbus!R56</f>
        <v>-5.2945312500014552E-3</v>
      </c>
      <c r="S56" s="24">
        <f>BRPL_EOD!S56-BRPL_ISGS_exbus!S56</f>
        <v>8.1511705684711444E-5</v>
      </c>
      <c r="T56" s="24">
        <f>BRPL_EOD!T56-BRPL_ISGS_exbus!T56</f>
        <v>0</v>
      </c>
      <c r="U56" s="24">
        <f>BRPL_EOD!U56-BRPL_ISGS_exbus!U56</f>
        <v>-8.7505617969441118E-5</v>
      </c>
      <c r="V56" s="24">
        <f>BRPL_EOD!V56-BRPL_ISGS_exbus!V56</f>
        <v>7.3373873873805451E-4</v>
      </c>
      <c r="W56" s="24">
        <f>BRPL_EOD!W56-BRPL_ISGS_exbus!W56</f>
        <v>5.3095788770036734E-3</v>
      </c>
      <c r="X56" s="24">
        <f>BRPL_EOD!X56-BRPL_ISGS_exbus!X56</f>
        <v>1.0500956887540269E-3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-7.7628714785760167E-4</v>
      </c>
      <c r="L57" s="24">
        <f>BRPL_EOD!L57-BRPL_ISGS_exbus!L57</f>
        <v>4.981763570066633E-5</v>
      </c>
      <c r="M57" s="24">
        <f>BRPL_EOD!M57-BRPL_ISGS_exbus!M57</f>
        <v>-2.7726068861184672E-3</v>
      </c>
      <c r="N57" s="24">
        <f>BRPL_EOD!N57-BRPL_ISGS_exbus!N57</f>
        <v>2.1170745896554877E-3</v>
      </c>
      <c r="O57" s="24">
        <f>BRPL_EOD!O57-BRPL_ISGS_exbus!O57</f>
        <v>-2.7611919217207515E-3</v>
      </c>
      <c r="P57" s="24">
        <f>BRPL_EOD!P57-BRPL_ISGS_exbus!P57</f>
        <v>-5.4737881374933295E-4</v>
      </c>
      <c r="Q57" s="24">
        <f>BRPL_EOD!Q57-BRPL_ISGS_exbus!Q57</f>
        <v>-1.6100946372241687E-3</v>
      </c>
      <c r="R57" s="24">
        <f>BRPL_EOD!R57-BRPL_ISGS_exbus!R57</f>
        <v>-5.2945312500014552E-3</v>
      </c>
      <c r="S57" s="24">
        <f>BRPL_EOD!S57-BRPL_ISGS_exbus!S57</f>
        <v>8.1511705684711444E-5</v>
      </c>
      <c r="T57" s="24">
        <f>BRPL_EOD!T57-BRPL_ISGS_exbus!T57</f>
        <v>0</v>
      </c>
      <c r="U57" s="24">
        <f>BRPL_EOD!U57-BRPL_ISGS_exbus!U57</f>
        <v>-8.7505617969441118E-5</v>
      </c>
      <c r="V57" s="24">
        <f>BRPL_EOD!V57-BRPL_ISGS_exbus!V57</f>
        <v>7.3373873873805451E-4</v>
      </c>
      <c r="W57" s="24">
        <f>BRPL_EOD!W57-BRPL_ISGS_exbus!W57</f>
        <v>5.3095788770036734E-3</v>
      </c>
      <c r="X57" s="24">
        <f>BRPL_EOD!X57-BRPL_ISGS_exbus!X57</f>
        <v>1.0500956887540269E-3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-7.7628714785760167E-4</v>
      </c>
      <c r="L58" s="24">
        <f>BRPL_EOD!L58-BRPL_ISGS_exbus!L58</f>
        <v>4.981763570066633E-5</v>
      </c>
      <c r="M58" s="24">
        <f>BRPL_EOD!M58-BRPL_ISGS_exbus!M58</f>
        <v>-2.7726068861184672E-3</v>
      </c>
      <c r="N58" s="24">
        <f>BRPL_EOD!N58-BRPL_ISGS_exbus!N58</f>
        <v>2.1170745896554877E-3</v>
      </c>
      <c r="O58" s="24">
        <f>BRPL_EOD!O58-BRPL_ISGS_exbus!O58</f>
        <v>-2.7611919217207515E-3</v>
      </c>
      <c r="P58" s="24">
        <f>BRPL_EOD!P58-BRPL_ISGS_exbus!P58</f>
        <v>-5.4737881374933295E-4</v>
      </c>
      <c r="Q58" s="24">
        <f>BRPL_EOD!Q58-BRPL_ISGS_exbus!Q58</f>
        <v>-4.8842105263124935E-4</v>
      </c>
      <c r="R58" s="24">
        <f>BRPL_EOD!R58-BRPL_ISGS_exbus!R58</f>
        <v>4.2359876339652658E-3</v>
      </c>
      <c r="S58" s="24">
        <f>BRPL_EOD!S58-BRPL_ISGS_exbus!S58</f>
        <v>1.3503345966432434E-3</v>
      </c>
      <c r="T58" s="24">
        <f>BRPL_EOD!T58-BRPL_ISGS_exbus!T58</f>
        <v>0</v>
      </c>
      <c r="U58" s="24">
        <f>BRPL_EOD!U58-BRPL_ISGS_exbus!U58</f>
        <v>-8.7505617969441118E-5</v>
      </c>
      <c r="V58" s="24">
        <f>BRPL_EOD!V58-BRPL_ISGS_exbus!V58</f>
        <v>7.0954954954949301E-4</v>
      </c>
      <c r="W58" s="24">
        <f>BRPL_EOD!W58-BRPL_ISGS_exbus!W58</f>
        <v>5.3095788770036734E-3</v>
      </c>
      <c r="X58" s="24">
        <f>BRPL_EOD!X58-BRPL_ISGS_exbus!X58</f>
        <v>1.0500956887540269E-3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-7.7628714785760167E-4</v>
      </c>
      <c r="L59" s="24">
        <f>BRPL_EOD!L59-BRPL_ISGS_exbus!L59</f>
        <v>-2.0713549716333546E-5</v>
      </c>
      <c r="M59" s="24">
        <f>BRPL_EOD!M59-BRPL_ISGS_exbus!M59</f>
        <v>-2.7726068861184672E-3</v>
      </c>
      <c r="N59" s="24">
        <f>BRPL_EOD!N59-BRPL_ISGS_exbus!N59</f>
        <v>2.1170745896554877E-3</v>
      </c>
      <c r="O59" s="24">
        <f>BRPL_EOD!O59-BRPL_ISGS_exbus!O59</f>
        <v>-2.7611919217207515E-3</v>
      </c>
      <c r="P59" s="24">
        <f>BRPL_EOD!P59-BRPL_ISGS_exbus!P59</f>
        <v>-5.4737881374933295E-4</v>
      </c>
      <c r="Q59" s="24">
        <f>BRPL_EOD!Q59-BRPL_ISGS_exbus!Q59</f>
        <v>-4.8842105263124935E-4</v>
      </c>
      <c r="R59" s="24">
        <f>BRPL_EOD!R59-BRPL_ISGS_exbus!R59</f>
        <v>4.2359876339652658E-3</v>
      </c>
      <c r="S59" s="24">
        <f>BRPL_EOD!S59-BRPL_ISGS_exbus!S59</f>
        <v>1.3503345966432434E-3</v>
      </c>
      <c r="T59" s="24">
        <f>BRPL_EOD!T59-BRPL_ISGS_exbus!T59</f>
        <v>0</v>
      </c>
      <c r="U59" s="24">
        <f>BRPL_EOD!U59-BRPL_ISGS_exbus!U59</f>
        <v>-8.7505617969441118E-5</v>
      </c>
      <c r="V59" s="24">
        <f>BRPL_EOD!V59-BRPL_ISGS_exbus!V59</f>
        <v>7.0954954954949301E-4</v>
      </c>
      <c r="W59" s="24">
        <f>BRPL_EOD!W59-BRPL_ISGS_exbus!W59</f>
        <v>5.3095788770036734E-3</v>
      </c>
      <c r="X59" s="24">
        <f>BRPL_EOD!X59-BRPL_ISGS_exbus!X59</f>
        <v>1.0500956887540269E-3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-7.7628714785760167E-4</v>
      </c>
      <c r="L60" s="24">
        <f>BRPL_EOD!L60-BRPL_ISGS_exbus!L60</f>
        <v>-4.5250114730777113E-6</v>
      </c>
      <c r="M60" s="24">
        <f>BRPL_EOD!M60-BRPL_ISGS_exbus!M60</f>
        <v>-2.7726068861184672E-3</v>
      </c>
      <c r="N60" s="24">
        <f>BRPL_EOD!N60-BRPL_ISGS_exbus!N60</f>
        <v>2.1170745896554877E-3</v>
      </c>
      <c r="O60" s="24">
        <f>BRPL_EOD!O60-BRPL_ISGS_exbus!O60</f>
        <v>-2.7611919217207515E-3</v>
      </c>
      <c r="P60" s="24">
        <f>BRPL_EOD!P60-BRPL_ISGS_exbus!P60</f>
        <v>-5.4737881374933295E-4</v>
      </c>
      <c r="Q60" s="24">
        <f>BRPL_EOD!Q60-BRPL_ISGS_exbus!Q60</f>
        <v>-4.8842105263124935E-4</v>
      </c>
      <c r="R60" s="24">
        <f>BRPL_EOD!R60-BRPL_ISGS_exbus!R60</f>
        <v>4.2359876339652658E-3</v>
      </c>
      <c r="S60" s="24">
        <f>BRPL_EOD!S60-BRPL_ISGS_exbus!S60</f>
        <v>1.3503345966432434E-3</v>
      </c>
      <c r="T60" s="24">
        <f>BRPL_EOD!T60-BRPL_ISGS_exbus!T60</f>
        <v>0</v>
      </c>
      <c r="U60" s="24">
        <f>BRPL_EOD!U60-BRPL_ISGS_exbus!U60</f>
        <v>-8.7505617969441118E-5</v>
      </c>
      <c r="V60" s="24">
        <f>BRPL_EOD!V60-BRPL_ISGS_exbus!V60</f>
        <v>7.0954954954949301E-4</v>
      </c>
      <c r="W60" s="24">
        <f>BRPL_EOD!W60-BRPL_ISGS_exbus!W60</f>
        <v>5.3095788770036734E-3</v>
      </c>
      <c r="X60" s="24">
        <f>BRPL_EOD!X60-BRPL_ISGS_exbus!X60</f>
        <v>1.0500956887540269E-3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-7.7628714785760167E-4</v>
      </c>
      <c r="L61" s="24">
        <f>BRPL_EOD!L61-BRPL_ISGS_exbus!L61</f>
        <v>6.9297403618939768E-5</v>
      </c>
      <c r="M61" s="24">
        <f>BRPL_EOD!M61-BRPL_ISGS_exbus!M61</f>
        <v>-2.7726068861184672E-3</v>
      </c>
      <c r="N61" s="24">
        <f>BRPL_EOD!N61-BRPL_ISGS_exbus!N61</f>
        <v>2.1170745896554877E-3</v>
      </c>
      <c r="O61" s="24">
        <f>BRPL_EOD!O61-BRPL_ISGS_exbus!O61</f>
        <v>-2.7611919217207515E-3</v>
      </c>
      <c r="P61" s="24">
        <f>BRPL_EOD!P61-BRPL_ISGS_exbus!P61</f>
        <v>-5.4737881374933295E-4</v>
      </c>
      <c r="Q61" s="24">
        <f>BRPL_EOD!Q61-BRPL_ISGS_exbus!Q61</f>
        <v>-4.8842105263124935E-4</v>
      </c>
      <c r="R61" s="24">
        <f>BRPL_EOD!R61-BRPL_ISGS_exbus!R61</f>
        <v>-7.4431609789726849E-4</v>
      </c>
      <c r="S61" s="24">
        <f>BRPL_EOD!S61-BRPL_ISGS_exbus!S61</f>
        <v>1.3503345966432434E-3</v>
      </c>
      <c r="T61" s="24">
        <f>BRPL_EOD!T61-BRPL_ISGS_exbus!T61</f>
        <v>0</v>
      </c>
      <c r="U61" s="24">
        <f>BRPL_EOD!U61-BRPL_ISGS_exbus!U61</f>
        <v>-8.7505617969441118E-5</v>
      </c>
      <c r="V61" s="24">
        <f>BRPL_EOD!V61-BRPL_ISGS_exbus!V61</f>
        <v>1.37713462923017E-3</v>
      </c>
      <c r="W61" s="24">
        <f>BRPL_EOD!W61-BRPL_ISGS_exbus!W61</f>
        <v>5.3095788770036734E-3</v>
      </c>
      <c r="X61" s="24">
        <f>BRPL_EOD!X61-BRPL_ISGS_exbus!X61</f>
        <v>1.0500956887540269E-3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-7.7628714785760167E-4</v>
      </c>
      <c r="L62" s="24">
        <f>BRPL_EOD!L62-BRPL_ISGS_exbus!L62</f>
        <v>3.043029259863772E-5</v>
      </c>
      <c r="M62" s="24">
        <f>BRPL_EOD!M62-BRPL_ISGS_exbus!M62</f>
        <v>-2.7726068861184672E-3</v>
      </c>
      <c r="N62" s="24">
        <f>BRPL_EOD!N62-BRPL_ISGS_exbus!N62</f>
        <v>2.1170745896554877E-3</v>
      </c>
      <c r="O62" s="24">
        <f>BRPL_EOD!O62-BRPL_ISGS_exbus!O62</f>
        <v>-2.7611919217207515E-3</v>
      </c>
      <c r="P62" s="24">
        <f>BRPL_EOD!P62-BRPL_ISGS_exbus!P62</f>
        <v>-5.4737881374933295E-4</v>
      </c>
      <c r="Q62" s="24">
        <f>BRPL_EOD!Q62-BRPL_ISGS_exbus!Q62</f>
        <v>-4.8842105263124935E-4</v>
      </c>
      <c r="R62" s="24">
        <f>BRPL_EOD!R62-BRPL_ISGS_exbus!R62</f>
        <v>6.2381792519516921E-4</v>
      </c>
      <c r="S62" s="24">
        <f>BRPL_EOD!S62-BRPL_ISGS_exbus!S62</f>
        <v>1.3503345966432434E-3</v>
      </c>
      <c r="T62" s="24">
        <f>BRPL_EOD!T62-BRPL_ISGS_exbus!T62</f>
        <v>0</v>
      </c>
      <c r="U62" s="24">
        <f>BRPL_EOD!U62-BRPL_ISGS_exbus!U62</f>
        <v>-8.7505617969441118E-5</v>
      </c>
      <c r="V62" s="24">
        <f>BRPL_EOD!V62-BRPL_ISGS_exbus!V62</f>
        <v>1.37713462923017E-3</v>
      </c>
      <c r="W62" s="24">
        <f>BRPL_EOD!W62-BRPL_ISGS_exbus!W62</f>
        <v>5.3095788770036734E-3</v>
      </c>
      <c r="X62" s="24">
        <f>BRPL_EOD!X62-BRPL_ISGS_exbus!X62</f>
        <v>1.0500956887540269E-3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-7.7628714785760167E-4</v>
      </c>
      <c r="L63" s="24">
        <f>BRPL_EOD!L63-BRPL_ISGS_exbus!L63</f>
        <v>8.3228207397034737E-6</v>
      </c>
      <c r="M63" s="24">
        <f>BRPL_EOD!M63-BRPL_ISGS_exbus!M63</f>
        <v>-2.7726068861184672E-3</v>
      </c>
      <c r="N63" s="24">
        <f>BRPL_EOD!N63-BRPL_ISGS_exbus!N63</f>
        <v>2.1170745896554877E-3</v>
      </c>
      <c r="O63" s="24">
        <f>BRPL_EOD!O63-BRPL_ISGS_exbus!O63</f>
        <v>-2.7611919217207515E-3</v>
      </c>
      <c r="P63" s="24">
        <f>BRPL_EOD!P63-BRPL_ISGS_exbus!P63</f>
        <v>-5.4737881374933295E-4</v>
      </c>
      <c r="Q63" s="24">
        <f>BRPL_EOD!Q63-BRPL_ISGS_exbus!Q63</f>
        <v>-4.8842105263124935E-4</v>
      </c>
      <c r="R63" s="24">
        <f>BRPL_EOD!R63-BRPL_ISGS_exbus!R63</f>
        <v>6.2381792519516921E-4</v>
      </c>
      <c r="S63" s="24">
        <f>BRPL_EOD!S63-BRPL_ISGS_exbus!S63</f>
        <v>1.3503345966432434E-3</v>
      </c>
      <c r="T63" s="24">
        <f>BRPL_EOD!T63-BRPL_ISGS_exbus!T63</f>
        <v>0</v>
      </c>
      <c r="U63" s="24">
        <f>BRPL_EOD!U63-BRPL_ISGS_exbus!U63</f>
        <v>-8.7505617969441118E-5</v>
      </c>
      <c r="V63" s="24">
        <f>BRPL_EOD!V63-BRPL_ISGS_exbus!V63</f>
        <v>1.37713462923017E-3</v>
      </c>
      <c r="W63" s="24">
        <f>BRPL_EOD!W63-BRPL_ISGS_exbus!W63</f>
        <v>5.3095788770036734E-3</v>
      </c>
      <c r="X63" s="24">
        <f>BRPL_EOD!X63-BRPL_ISGS_exbus!X63</f>
        <v>1.0500956887540269E-3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-7.7628714785760167E-4</v>
      </c>
      <c r="L64" s="24">
        <f>BRPL_EOD!L64-BRPL_ISGS_exbus!L64</f>
        <v>-4.8890162252845926E-5</v>
      </c>
      <c r="M64" s="24">
        <f>BRPL_EOD!M64-BRPL_ISGS_exbus!M64</f>
        <v>-2.7726068861184672E-3</v>
      </c>
      <c r="N64" s="24">
        <f>BRPL_EOD!N64-BRPL_ISGS_exbus!N64</f>
        <v>2.1170745896554877E-3</v>
      </c>
      <c r="O64" s="24">
        <f>BRPL_EOD!O64-BRPL_ISGS_exbus!O64</f>
        <v>-2.7611919217207515E-3</v>
      </c>
      <c r="P64" s="24">
        <f>BRPL_EOD!P64-BRPL_ISGS_exbus!P64</f>
        <v>-5.4737881374933295E-4</v>
      </c>
      <c r="Q64" s="24">
        <f>BRPL_EOD!Q64-BRPL_ISGS_exbus!Q64</f>
        <v>-4.8842105263124935E-4</v>
      </c>
      <c r="R64" s="24">
        <f>BRPL_EOD!R64-BRPL_ISGS_exbus!R64</f>
        <v>6.2381792519516921E-4</v>
      </c>
      <c r="S64" s="24">
        <f>BRPL_EOD!S64-BRPL_ISGS_exbus!S64</f>
        <v>1.3503345966432434E-3</v>
      </c>
      <c r="T64" s="24">
        <f>BRPL_EOD!T64-BRPL_ISGS_exbus!T64</f>
        <v>0</v>
      </c>
      <c r="U64" s="24">
        <f>BRPL_EOD!U64-BRPL_ISGS_exbus!U64</f>
        <v>-8.7505617969441118E-5</v>
      </c>
      <c r="V64" s="24">
        <f>BRPL_EOD!V64-BRPL_ISGS_exbus!V64</f>
        <v>1.37713462923017E-3</v>
      </c>
      <c r="W64" s="24">
        <f>BRPL_EOD!W64-BRPL_ISGS_exbus!W64</f>
        <v>5.3095788770036734E-3</v>
      </c>
      <c r="X64" s="24">
        <f>BRPL_EOD!X64-BRPL_ISGS_exbus!X64</f>
        <v>1.0500956887540269E-3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-7.7628714785760167E-4</v>
      </c>
      <c r="L65" s="24">
        <f>BRPL_EOD!L65-BRPL_ISGS_exbus!L65</f>
        <v>-3.9389918035315219E-5</v>
      </c>
      <c r="M65" s="24">
        <f>BRPL_EOD!M65-BRPL_ISGS_exbus!M65</f>
        <v>-2.7726068861184672E-3</v>
      </c>
      <c r="N65" s="24">
        <f>BRPL_EOD!N65-BRPL_ISGS_exbus!N65</f>
        <v>2.1170745896554877E-3</v>
      </c>
      <c r="O65" s="24">
        <f>BRPL_EOD!O65-BRPL_ISGS_exbus!O65</f>
        <v>-2.7611919217207515E-3</v>
      </c>
      <c r="P65" s="24">
        <f>BRPL_EOD!P65-BRPL_ISGS_exbus!P65</f>
        <v>-5.4737881374933295E-4</v>
      </c>
      <c r="Q65" s="24">
        <f>BRPL_EOD!Q65-BRPL_ISGS_exbus!Q65</f>
        <v>-1.235032341526221E-3</v>
      </c>
      <c r="R65" s="24">
        <f>BRPL_EOD!R65-BRPL_ISGS_exbus!R65</f>
        <v>6.2381792519516921E-4</v>
      </c>
      <c r="S65" s="24">
        <f>BRPL_EOD!S65-BRPL_ISGS_exbus!S65</f>
        <v>-2.2369792802656718E-4</v>
      </c>
      <c r="T65" s="24">
        <f>BRPL_EOD!T65-BRPL_ISGS_exbus!T65</f>
        <v>0</v>
      </c>
      <c r="U65" s="24">
        <f>BRPL_EOD!U65-BRPL_ISGS_exbus!U65</f>
        <v>-8.7505617969441118E-5</v>
      </c>
      <c r="V65" s="24">
        <f>BRPL_EOD!V65-BRPL_ISGS_exbus!V65</f>
        <v>7.0954954954949301E-4</v>
      </c>
      <c r="W65" s="24">
        <f>BRPL_EOD!W65-BRPL_ISGS_exbus!W65</f>
        <v>5.3095788770036734E-3</v>
      </c>
      <c r="X65" s="24">
        <f>BRPL_EOD!X65-BRPL_ISGS_exbus!X65</f>
        <v>1.0500956887540269E-3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-7.7628714785760167E-4</v>
      </c>
      <c r="L66" s="24">
        <f>BRPL_EOD!L66-BRPL_ISGS_exbus!L66</f>
        <v>-5.2590025310550459E-5</v>
      </c>
      <c r="M66" s="24">
        <f>BRPL_EOD!M66-BRPL_ISGS_exbus!M66</f>
        <v>-2.7726068861184672E-3</v>
      </c>
      <c r="N66" s="24">
        <f>BRPL_EOD!N66-BRPL_ISGS_exbus!N66</f>
        <v>2.1170745896554877E-3</v>
      </c>
      <c r="O66" s="24">
        <f>BRPL_EOD!O66-BRPL_ISGS_exbus!O66</f>
        <v>-2.7611919217207515E-3</v>
      </c>
      <c r="P66" s="24">
        <f>BRPL_EOD!P66-BRPL_ISGS_exbus!P66</f>
        <v>-5.4737881374933295E-4</v>
      </c>
      <c r="Q66" s="24">
        <f>BRPL_EOD!Q66-BRPL_ISGS_exbus!Q66</f>
        <v>-1.235032341526221E-3</v>
      </c>
      <c r="R66" s="24">
        <f>BRPL_EOD!R66-BRPL_ISGS_exbus!R66</f>
        <v>6.2381792519516921E-4</v>
      </c>
      <c r="S66" s="24">
        <f>BRPL_EOD!S66-BRPL_ISGS_exbus!S66</f>
        <v>-2.2369792802656718E-4</v>
      </c>
      <c r="T66" s="24">
        <f>BRPL_EOD!T66-BRPL_ISGS_exbus!T66</f>
        <v>0</v>
      </c>
      <c r="U66" s="24">
        <f>BRPL_EOD!U66-BRPL_ISGS_exbus!U66</f>
        <v>-8.7505617969441118E-5</v>
      </c>
      <c r="V66" s="24">
        <f>BRPL_EOD!V66-BRPL_ISGS_exbus!V66</f>
        <v>7.0954954954949301E-4</v>
      </c>
      <c r="W66" s="24">
        <f>BRPL_EOD!W66-BRPL_ISGS_exbus!W66</f>
        <v>5.3095788770036734E-3</v>
      </c>
      <c r="X66" s="24">
        <f>BRPL_EOD!X66-BRPL_ISGS_exbus!X66</f>
        <v>1.0500956887540269E-3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7.1914241289050551E-4</v>
      </c>
      <c r="L67" s="24">
        <f>BRPL_EOD!L67-BRPL_ISGS_exbus!L67</f>
        <v>-1.1782879269794932E-4</v>
      </c>
      <c r="M67" s="24">
        <f>BRPL_EOD!M67-BRPL_ISGS_exbus!M67</f>
        <v>-2.7726068861184672E-3</v>
      </c>
      <c r="N67" s="24">
        <f>BRPL_EOD!N67-BRPL_ISGS_exbus!N67</f>
        <v>2.1170745896554877E-3</v>
      </c>
      <c r="O67" s="24">
        <f>BRPL_EOD!O67-BRPL_ISGS_exbus!O67</f>
        <v>-2.7611919217207515E-3</v>
      </c>
      <c r="P67" s="24">
        <f>BRPL_EOD!P67-BRPL_ISGS_exbus!P67</f>
        <v>-5.4737881374933295E-4</v>
      </c>
      <c r="Q67" s="24">
        <f>BRPL_EOD!Q67-BRPL_ISGS_exbus!Q67</f>
        <v>-6.2599752168512879E-4</v>
      </c>
      <c r="R67" s="24">
        <f>BRPL_EOD!R67-BRPL_ISGS_exbus!R67</f>
        <v>-3.7312791783783439E-4</v>
      </c>
      <c r="S67" s="24">
        <f>BRPL_EOD!S67-BRPL_ISGS_exbus!S67</f>
        <v>1.3503345966432434E-3</v>
      </c>
      <c r="T67" s="24">
        <f>BRPL_EOD!T67-BRPL_ISGS_exbus!T67</f>
        <v>0</v>
      </c>
      <c r="U67" s="24">
        <f>BRPL_EOD!U67-BRPL_ISGS_exbus!U67</f>
        <v>-8.7505617969441118E-5</v>
      </c>
      <c r="V67" s="24">
        <f>BRPL_EOD!V67-BRPL_ISGS_exbus!V67</f>
        <v>7.0954954954949301E-4</v>
      </c>
      <c r="W67" s="24">
        <f>BRPL_EOD!W67-BRPL_ISGS_exbus!W67</f>
        <v>5.3095788770036734E-3</v>
      </c>
      <c r="X67" s="24">
        <f>BRPL_EOD!X67-BRPL_ISGS_exbus!X67</f>
        <v>1.0500956887540269E-3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-8.1265139277775233E-4</v>
      </c>
      <c r="L68" s="24">
        <f>BRPL_EOD!L68-BRPL_ISGS_exbus!L68</f>
        <v>1.9898995297218391E-4</v>
      </c>
      <c r="M68" s="24">
        <f>BRPL_EOD!M68-BRPL_ISGS_exbus!M68</f>
        <v>-2.7726068861184672E-3</v>
      </c>
      <c r="N68" s="24">
        <f>BRPL_EOD!N68-BRPL_ISGS_exbus!N68</f>
        <v>2.1170745896554877E-3</v>
      </c>
      <c r="O68" s="24">
        <f>BRPL_EOD!O68-BRPL_ISGS_exbus!O68</f>
        <v>-2.7611919217207515E-3</v>
      </c>
      <c r="P68" s="24">
        <f>BRPL_EOD!P68-BRPL_ISGS_exbus!P68</f>
        <v>-5.4737881374933295E-4</v>
      </c>
      <c r="Q68" s="24">
        <f>BRPL_EOD!Q68-BRPL_ISGS_exbus!Q68</f>
        <v>-2.0390897959181586E-3</v>
      </c>
      <c r="R68" s="24">
        <f>BRPL_EOD!R68-BRPL_ISGS_exbus!R68</f>
        <v>4.2359876339652658E-3</v>
      </c>
      <c r="S68" s="24">
        <f>BRPL_EOD!S68-BRPL_ISGS_exbus!S68</f>
        <v>2.2855482322157172E-3</v>
      </c>
      <c r="T68" s="24">
        <f>BRPL_EOD!T68-BRPL_ISGS_exbus!T68</f>
        <v>0</v>
      </c>
      <c r="U68" s="24">
        <f>BRPL_EOD!U68-BRPL_ISGS_exbus!U68</f>
        <v>-8.7505617969441118E-5</v>
      </c>
      <c r="V68" s="24">
        <f>BRPL_EOD!V68-BRPL_ISGS_exbus!V68</f>
        <v>7.0954954954949301E-4</v>
      </c>
      <c r="W68" s="24">
        <f>BRPL_EOD!W68-BRPL_ISGS_exbus!W68</f>
        <v>5.3095788770036734E-3</v>
      </c>
      <c r="X68" s="24">
        <f>BRPL_EOD!X68-BRPL_ISGS_exbus!X68</f>
        <v>1.0500956887540269E-3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-8.4795952784588735E-4</v>
      </c>
      <c r="L69" s="24">
        <f>BRPL_EOD!L69-BRPL_ISGS_exbus!L69</f>
        <v>-6.9662747922194512E-5</v>
      </c>
      <c r="M69" s="24">
        <f>BRPL_EOD!M69-BRPL_ISGS_exbus!M69</f>
        <v>-2.7726068861184672E-3</v>
      </c>
      <c r="N69" s="24">
        <f>BRPL_EOD!N69-BRPL_ISGS_exbus!N69</f>
        <v>2.1170745896554877E-3</v>
      </c>
      <c r="O69" s="24">
        <f>BRPL_EOD!O69-BRPL_ISGS_exbus!O69</f>
        <v>-2.7611919217207515E-3</v>
      </c>
      <c r="P69" s="24">
        <f>BRPL_EOD!P69-BRPL_ISGS_exbus!P69</f>
        <v>-5.4737881374933295E-4</v>
      </c>
      <c r="Q69" s="24">
        <f>BRPL_EOD!Q69-BRPL_ISGS_exbus!Q69</f>
        <v>-2.0390897959181586E-3</v>
      </c>
      <c r="R69" s="24">
        <f>BRPL_EOD!R69-BRPL_ISGS_exbus!R69</f>
        <v>4.2359876339652658E-3</v>
      </c>
      <c r="S69" s="24">
        <f>BRPL_EOD!S69-BRPL_ISGS_exbus!S69</f>
        <v>2.2855482322157172E-3</v>
      </c>
      <c r="T69" s="24">
        <f>BRPL_EOD!T69-BRPL_ISGS_exbus!T69</f>
        <v>0</v>
      </c>
      <c r="U69" s="24">
        <f>BRPL_EOD!U69-BRPL_ISGS_exbus!U69</f>
        <v>-8.7505617969441118E-5</v>
      </c>
      <c r="V69" s="24">
        <f>BRPL_EOD!V69-BRPL_ISGS_exbus!V69</f>
        <v>7.0954954954949301E-4</v>
      </c>
      <c r="W69" s="24">
        <f>BRPL_EOD!W69-BRPL_ISGS_exbus!W69</f>
        <v>5.3095788770036734E-3</v>
      </c>
      <c r="X69" s="24">
        <f>BRPL_EOD!X69-BRPL_ISGS_exbus!X69</f>
        <v>1.0500956887540269E-3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-4.0677645295659204E-3</v>
      </c>
      <c r="L70" s="24">
        <f>BRPL_EOD!L70-BRPL_ISGS_exbus!L70</f>
        <v>-6.4825010772651126E-5</v>
      </c>
      <c r="M70" s="24">
        <f>BRPL_EOD!M70-BRPL_ISGS_exbus!M70</f>
        <v>-2.7726068861184672E-3</v>
      </c>
      <c r="N70" s="24">
        <f>BRPL_EOD!N70-BRPL_ISGS_exbus!N70</f>
        <v>2.1170745896554877E-3</v>
      </c>
      <c r="O70" s="24">
        <f>BRPL_EOD!O70-BRPL_ISGS_exbus!O70</f>
        <v>-2.7611919217207515E-3</v>
      </c>
      <c r="P70" s="24">
        <f>BRPL_EOD!P70-BRPL_ISGS_exbus!P70</f>
        <v>-5.4737881374933295E-4</v>
      </c>
      <c r="Q70" s="24">
        <f>BRPL_EOD!Q70-BRPL_ISGS_exbus!Q70</f>
        <v>1.3165876777243568E-5</v>
      </c>
      <c r="R70" s="24">
        <f>BRPL_EOD!R70-BRPL_ISGS_exbus!R70</f>
        <v>3.8537007317067662E-3</v>
      </c>
      <c r="S70" s="24">
        <f>BRPL_EOD!S70-BRPL_ISGS_exbus!S70</f>
        <v>3.3955054859013956E-4</v>
      </c>
      <c r="T70" s="24">
        <f>BRPL_EOD!T70-BRPL_ISGS_exbus!T70</f>
        <v>0</v>
      </c>
      <c r="U70" s="24">
        <f>BRPL_EOD!U70-BRPL_ISGS_exbus!U70</f>
        <v>-8.7505617969441118E-5</v>
      </c>
      <c r="V70" s="24">
        <f>BRPL_EOD!V70-BRPL_ISGS_exbus!V70</f>
        <v>1.7951122194528324E-3</v>
      </c>
      <c r="W70" s="24">
        <f>BRPL_EOD!W70-BRPL_ISGS_exbus!W70</f>
        <v>5.3095788770036734E-3</v>
      </c>
      <c r="X70" s="24">
        <f>BRPL_EOD!X70-BRPL_ISGS_exbus!X70</f>
        <v>1.0500956887540269E-3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-2.2549256962065556E-3</v>
      </c>
      <c r="L71" s="24">
        <f>BRPL_EOD!L71-BRPL_ISGS_exbus!L71</f>
        <v>-6.3358367843768804E-5</v>
      </c>
      <c r="M71" s="24">
        <f>BRPL_EOD!M71-BRPL_ISGS_exbus!M71</f>
        <v>-2.7726068861184672E-3</v>
      </c>
      <c r="N71" s="24">
        <f>BRPL_EOD!N71-BRPL_ISGS_exbus!N71</f>
        <v>2.1170745896554877E-3</v>
      </c>
      <c r="O71" s="24">
        <f>BRPL_EOD!O71-BRPL_ISGS_exbus!O71</f>
        <v>-2.7611919217207515E-3</v>
      </c>
      <c r="P71" s="24">
        <f>BRPL_EOD!P71-BRPL_ISGS_exbus!P71</f>
        <v>-5.4737881374933295E-4</v>
      </c>
      <c r="Q71" s="24">
        <f>BRPL_EOD!Q71-BRPL_ISGS_exbus!Q71</f>
        <v>1.3165876777243568E-5</v>
      </c>
      <c r="R71" s="24">
        <f>BRPL_EOD!R71-BRPL_ISGS_exbus!R71</f>
        <v>3.8537007317067662E-3</v>
      </c>
      <c r="S71" s="24">
        <f>BRPL_EOD!S71-BRPL_ISGS_exbus!S71</f>
        <v>3.3955054859013956E-4</v>
      </c>
      <c r="T71" s="24">
        <f>BRPL_EOD!T71-BRPL_ISGS_exbus!T71</f>
        <v>0</v>
      </c>
      <c r="U71" s="24">
        <f>BRPL_EOD!U71-BRPL_ISGS_exbus!U71</f>
        <v>-8.7505617969441118E-5</v>
      </c>
      <c r="V71" s="24">
        <f>BRPL_EOD!V71-BRPL_ISGS_exbus!V71</f>
        <v>1.7951122194528324E-3</v>
      </c>
      <c r="W71" s="24">
        <f>BRPL_EOD!W71-BRPL_ISGS_exbus!W71</f>
        <v>5.3095788770036734E-3</v>
      </c>
      <c r="X71" s="24">
        <f>BRPL_EOD!X71-BRPL_ISGS_exbus!X71</f>
        <v>1.0500956887540269E-3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-2.2549256962065556E-3</v>
      </c>
      <c r="L72" s="24">
        <f>BRPL_EOD!L72-BRPL_ISGS_exbus!L72</f>
        <v>1.6851085013502853E-4</v>
      </c>
      <c r="M72" s="24">
        <f>BRPL_EOD!M72-BRPL_ISGS_exbus!M72</f>
        <v>-2.7726068861184672E-3</v>
      </c>
      <c r="N72" s="24">
        <f>BRPL_EOD!N72-BRPL_ISGS_exbus!N72</f>
        <v>2.1170745896554877E-3</v>
      </c>
      <c r="O72" s="24">
        <f>BRPL_EOD!O72-BRPL_ISGS_exbus!O72</f>
        <v>-2.7611919217207515E-3</v>
      </c>
      <c r="P72" s="24">
        <f>BRPL_EOD!P72-BRPL_ISGS_exbus!P72</f>
        <v>-5.4737881374933295E-4</v>
      </c>
      <c r="Q72" s="24">
        <f>BRPL_EOD!Q72-BRPL_ISGS_exbus!Q72</f>
        <v>1.3165876777243568E-5</v>
      </c>
      <c r="R72" s="24">
        <f>BRPL_EOD!R72-BRPL_ISGS_exbus!R72</f>
        <v>3.8537007317067662E-3</v>
      </c>
      <c r="S72" s="24">
        <f>BRPL_EOD!S72-BRPL_ISGS_exbus!S72</f>
        <v>3.3955054859013956E-4</v>
      </c>
      <c r="T72" s="24">
        <f>BRPL_EOD!T72-BRPL_ISGS_exbus!T72</f>
        <v>0</v>
      </c>
      <c r="U72" s="24">
        <f>BRPL_EOD!U72-BRPL_ISGS_exbus!U72</f>
        <v>-8.7505617969441118E-5</v>
      </c>
      <c r="V72" s="24">
        <f>BRPL_EOD!V72-BRPL_ISGS_exbus!V72</f>
        <v>1.7951122194528324E-3</v>
      </c>
      <c r="W72" s="24">
        <f>BRPL_EOD!W72-BRPL_ISGS_exbus!W72</f>
        <v>5.3095788770036734E-3</v>
      </c>
      <c r="X72" s="24">
        <f>BRPL_EOD!X72-BRPL_ISGS_exbus!X72</f>
        <v>1.0500956887540269E-3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-2.2549256962065556E-3</v>
      </c>
      <c r="L73" s="24">
        <f>BRPL_EOD!L73-BRPL_ISGS_exbus!L73</f>
        <v>1.6851085013502853E-4</v>
      </c>
      <c r="M73" s="24">
        <f>BRPL_EOD!M73-BRPL_ISGS_exbus!M73</f>
        <v>-2.7726068861184672E-3</v>
      </c>
      <c r="N73" s="24">
        <f>BRPL_EOD!N73-BRPL_ISGS_exbus!N73</f>
        <v>2.1170745896554877E-3</v>
      </c>
      <c r="O73" s="24">
        <f>BRPL_EOD!O73-BRPL_ISGS_exbus!O73</f>
        <v>-2.7611919217207515E-3</v>
      </c>
      <c r="P73" s="24">
        <f>BRPL_EOD!P73-BRPL_ISGS_exbus!P73</f>
        <v>-5.4737881374933295E-4</v>
      </c>
      <c r="Q73" s="24">
        <f>BRPL_EOD!Q73-BRPL_ISGS_exbus!Q73</f>
        <v>1.3165876777243568E-5</v>
      </c>
      <c r="R73" s="24">
        <f>BRPL_EOD!R73-BRPL_ISGS_exbus!R73</f>
        <v>3.8537007317067662E-3</v>
      </c>
      <c r="S73" s="24">
        <f>BRPL_EOD!S73-BRPL_ISGS_exbus!S73</f>
        <v>3.3955054859013956E-4</v>
      </c>
      <c r="T73" s="24">
        <f>BRPL_EOD!T73-BRPL_ISGS_exbus!T73</f>
        <v>0</v>
      </c>
      <c r="U73" s="24">
        <f>BRPL_EOD!U73-BRPL_ISGS_exbus!U73</f>
        <v>-8.7505617969441118E-5</v>
      </c>
      <c r="V73" s="24">
        <f>BRPL_EOD!V73-BRPL_ISGS_exbus!V73</f>
        <v>1.7951122194528324E-3</v>
      </c>
      <c r="W73" s="24">
        <f>BRPL_EOD!W73-BRPL_ISGS_exbus!W73</f>
        <v>5.3095788770036734E-3</v>
      </c>
      <c r="X73" s="24">
        <f>BRPL_EOD!X73-BRPL_ISGS_exbus!X73</f>
        <v>1.0500956887540269E-3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-2.1868027554887703E-3</v>
      </c>
      <c r="L74" s="24">
        <f>BRPL_EOD!L74-BRPL_ISGS_exbus!L74</f>
        <v>1.6851085013502853E-4</v>
      </c>
      <c r="M74" s="24">
        <f>BRPL_EOD!M74-BRPL_ISGS_exbus!M74</f>
        <v>-2.7726068861184672E-3</v>
      </c>
      <c r="N74" s="24">
        <f>BRPL_EOD!N74-BRPL_ISGS_exbus!N74</f>
        <v>2.1170745896554877E-3</v>
      </c>
      <c r="O74" s="24">
        <f>BRPL_EOD!O74-BRPL_ISGS_exbus!O74</f>
        <v>-2.7611919217207515E-3</v>
      </c>
      <c r="P74" s="24">
        <f>BRPL_EOD!P74-BRPL_ISGS_exbus!P74</f>
        <v>-5.4737881374933295E-4</v>
      </c>
      <c r="Q74" s="24">
        <f>BRPL_EOD!Q74-BRPL_ISGS_exbus!Q74</f>
        <v>1.3165876777243568E-5</v>
      </c>
      <c r="R74" s="24">
        <f>BRPL_EOD!R74-BRPL_ISGS_exbus!R74</f>
        <v>3.8537007317067662E-3</v>
      </c>
      <c r="S74" s="24">
        <f>BRPL_EOD!S74-BRPL_ISGS_exbus!S74</f>
        <v>3.3955054859013956E-4</v>
      </c>
      <c r="T74" s="24">
        <f>BRPL_EOD!T74-BRPL_ISGS_exbus!T74</f>
        <v>0</v>
      </c>
      <c r="U74" s="24">
        <f>BRPL_EOD!U74-BRPL_ISGS_exbus!U74</f>
        <v>-8.7505617969441118E-5</v>
      </c>
      <c r="V74" s="24">
        <f>BRPL_EOD!V74-BRPL_ISGS_exbus!V74</f>
        <v>1.7951122194528324E-3</v>
      </c>
      <c r="W74" s="24">
        <f>BRPL_EOD!W74-BRPL_ISGS_exbus!W74</f>
        <v>5.3095788770036734E-3</v>
      </c>
      <c r="X74" s="24">
        <f>BRPL_EOD!X74-BRPL_ISGS_exbus!X74</f>
        <v>1.0500956887540269E-3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-2.1868027554887703E-3</v>
      </c>
      <c r="L75" s="24">
        <f>BRPL_EOD!L75-BRPL_ISGS_exbus!L75</f>
        <v>-6.6361163525208156E-5</v>
      </c>
      <c r="M75" s="24">
        <f>BRPL_EOD!M75-BRPL_ISGS_exbus!M75</f>
        <v>-2.7726068861184672E-3</v>
      </c>
      <c r="N75" s="24">
        <f>BRPL_EOD!N75-BRPL_ISGS_exbus!N75</f>
        <v>2.1170745896554877E-3</v>
      </c>
      <c r="O75" s="24">
        <f>BRPL_EOD!O75-BRPL_ISGS_exbus!O75</f>
        <v>-2.7611919217207515E-3</v>
      </c>
      <c r="P75" s="24">
        <f>BRPL_EOD!P75-BRPL_ISGS_exbus!P75</f>
        <v>-5.4737881374933295E-4</v>
      </c>
      <c r="Q75" s="24">
        <f>BRPL_EOD!Q75-BRPL_ISGS_exbus!Q75</f>
        <v>1.3165876777243568E-5</v>
      </c>
      <c r="R75" s="24">
        <f>BRPL_EOD!R75-BRPL_ISGS_exbus!R75</f>
        <v>3.8537007317067662E-3</v>
      </c>
      <c r="S75" s="24">
        <f>BRPL_EOD!S75-BRPL_ISGS_exbus!S75</f>
        <v>3.3955054859013956E-4</v>
      </c>
      <c r="T75" s="24">
        <f>BRPL_EOD!T75-BRPL_ISGS_exbus!T75</f>
        <v>0</v>
      </c>
      <c r="U75" s="24">
        <f>BRPL_EOD!U75-BRPL_ISGS_exbus!U75</f>
        <v>-8.7505617969441118E-5</v>
      </c>
      <c r="V75" s="24">
        <f>BRPL_EOD!V75-BRPL_ISGS_exbus!V75</f>
        <v>1.7951122194528324E-3</v>
      </c>
      <c r="W75" s="24">
        <f>BRPL_EOD!W75-BRPL_ISGS_exbus!W75</f>
        <v>5.3095788770036734E-3</v>
      </c>
      <c r="X75" s="24">
        <f>BRPL_EOD!X75-BRPL_ISGS_exbus!X75</f>
        <v>1.0500956887540269E-3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-2.1868027554887703E-3</v>
      </c>
      <c r="L76" s="24">
        <f>BRPL_EOD!L76-BRPL_ISGS_exbus!L76</f>
        <v>1.591106724010416E-4</v>
      </c>
      <c r="M76" s="24">
        <f>BRPL_EOD!M76-BRPL_ISGS_exbus!M76</f>
        <v>-2.7726068861184672E-3</v>
      </c>
      <c r="N76" s="24">
        <f>BRPL_EOD!N76-BRPL_ISGS_exbus!N76</f>
        <v>2.1170745896554877E-3</v>
      </c>
      <c r="O76" s="24">
        <f>BRPL_EOD!O76-BRPL_ISGS_exbus!O76</f>
        <v>-2.7611919217207515E-3</v>
      </c>
      <c r="P76" s="24">
        <f>BRPL_EOD!P76-BRPL_ISGS_exbus!P76</f>
        <v>-5.4737881374933295E-4</v>
      </c>
      <c r="Q76" s="24">
        <f>BRPL_EOD!Q76-BRPL_ISGS_exbus!Q76</f>
        <v>1.3165876777243568E-5</v>
      </c>
      <c r="R76" s="24">
        <f>BRPL_EOD!R76-BRPL_ISGS_exbus!R76</f>
        <v>3.8537007317067662E-3</v>
      </c>
      <c r="S76" s="24">
        <f>BRPL_EOD!S76-BRPL_ISGS_exbus!S76</f>
        <v>3.3955054859013956E-4</v>
      </c>
      <c r="T76" s="24">
        <f>BRPL_EOD!T76-BRPL_ISGS_exbus!T76</f>
        <v>0</v>
      </c>
      <c r="U76" s="24">
        <f>BRPL_EOD!U76-BRPL_ISGS_exbus!U76</f>
        <v>-8.7505617969441118E-5</v>
      </c>
      <c r="V76" s="24">
        <f>BRPL_EOD!V76-BRPL_ISGS_exbus!V76</f>
        <v>1.7951122194528324E-3</v>
      </c>
      <c r="W76" s="24">
        <f>BRPL_EOD!W76-BRPL_ISGS_exbus!W76</f>
        <v>5.3095788770036734E-3</v>
      </c>
      <c r="X76" s="24">
        <f>BRPL_EOD!X76-BRPL_ISGS_exbus!X76</f>
        <v>1.0500956887540269E-3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-2.7543624848362924E-3</v>
      </c>
      <c r="L77" s="24">
        <f>BRPL_EOD!L77-BRPL_ISGS_exbus!L77</f>
        <v>1.591106724010416E-4</v>
      </c>
      <c r="M77" s="24">
        <f>BRPL_EOD!M77-BRPL_ISGS_exbus!M77</f>
        <v>-2.7726068861184672E-3</v>
      </c>
      <c r="N77" s="24">
        <f>BRPL_EOD!N77-BRPL_ISGS_exbus!N77</f>
        <v>2.1170745896554877E-3</v>
      </c>
      <c r="O77" s="24">
        <f>BRPL_EOD!O77-BRPL_ISGS_exbus!O77</f>
        <v>-2.7611919217207515E-3</v>
      </c>
      <c r="P77" s="24">
        <f>BRPL_EOD!P77-BRPL_ISGS_exbus!P77</f>
        <v>-5.4737881374933295E-4</v>
      </c>
      <c r="Q77" s="24">
        <f>BRPL_EOD!Q77-BRPL_ISGS_exbus!Q77</f>
        <v>1.3165876777243568E-5</v>
      </c>
      <c r="R77" s="24">
        <f>BRPL_EOD!R77-BRPL_ISGS_exbus!R77</f>
        <v>3.8537007317067662E-3</v>
      </c>
      <c r="S77" s="24">
        <f>BRPL_EOD!S77-BRPL_ISGS_exbus!S77</f>
        <v>3.3955054859013956E-4</v>
      </c>
      <c r="T77" s="24">
        <f>BRPL_EOD!T77-BRPL_ISGS_exbus!T77</f>
        <v>0</v>
      </c>
      <c r="U77" s="24">
        <f>BRPL_EOD!U77-BRPL_ISGS_exbus!U77</f>
        <v>-8.7505617969441118E-5</v>
      </c>
      <c r="V77" s="24">
        <f>BRPL_EOD!V77-BRPL_ISGS_exbus!V77</f>
        <v>1.7951122194528324E-3</v>
      </c>
      <c r="W77" s="24">
        <f>BRPL_EOD!W77-BRPL_ISGS_exbus!W77</f>
        <v>5.3095788770036734E-3</v>
      </c>
      <c r="X77" s="24">
        <f>BRPL_EOD!X77-BRPL_ISGS_exbus!X77</f>
        <v>1.0500956887540269E-3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-2.7963366165408843E-3</v>
      </c>
      <c r="L78" s="24">
        <f>BRPL_EOD!L78-BRPL_ISGS_exbus!L78</f>
        <v>1.591106724010416E-4</v>
      </c>
      <c r="M78" s="24">
        <f>BRPL_EOD!M78-BRPL_ISGS_exbus!M78</f>
        <v>-2.7726068861184672E-3</v>
      </c>
      <c r="N78" s="24">
        <f>BRPL_EOD!N78-BRPL_ISGS_exbus!N78</f>
        <v>2.1170745896554877E-3</v>
      </c>
      <c r="O78" s="24">
        <f>BRPL_EOD!O78-BRPL_ISGS_exbus!O78</f>
        <v>-2.7611919217207515E-3</v>
      </c>
      <c r="P78" s="24">
        <f>BRPL_EOD!P78-BRPL_ISGS_exbus!P78</f>
        <v>-5.4737881374933295E-4</v>
      </c>
      <c r="Q78" s="24">
        <f>BRPL_EOD!Q78-BRPL_ISGS_exbus!Q78</f>
        <v>1.3165876777243568E-5</v>
      </c>
      <c r="R78" s="24">
        <f>BRPL_EOD!R78-BRPL_ISGS_exbus!R78</f>
        <v>3.8537007317067662E-3</v>
      </c>
      <c r="S78" s="24">
        <f>BRPL_EOD!S78-BRPL_ISGS_exbus!S78</f>
        <v>3.3955054859013956E-4</v>
      </c>
      <c r="T78" s="24">
        <f>BRPL_EOD!T78-BRPL_ISGS_exbus!T78</f>
        <v>0</v>
      </c>
      <c r="U78" s="24">
        <f>BRPL_EOD!U78-BRPL_ISGS_exbus!U78</f>
        <v>-8.7505617969441118E-5</v>
      </c>
      <c r="V78" s="24">
        <f>BRPL_EOD!V78-BRPL_ISGS_exbus!V78</f>
        <v>1.7951122194528324E-3</v>
      </c>
      <c r="W78" s="24">
        <f>BRPL_EOD!W78-BRPL_ISGS_exbus!W78</f>
        <v>5.3095788770036734E-3</v>
      </c>
      <c r="X78" s="24">
        <f>BRPL_EOD!X78-BRPL_ISGS_exbus!X78</f>
        <v>1.0500956887540269E-3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-5.0228512008629878E-3</v>
      </c>
      <c r="L79" s="24">
        <f>BRPL_EOD!L79-BRPL_ISGS_exbus!L79</f>
        <v>1.591106724010416E-4</v>
      </c>
      <c r="M79" s="24">
        <f>BRPL_EOD!M79-BRPL_ISGS_exbus!M79</f>
        <v>-2.7726068861184672E-3</v>
      </c>
      <c r="N79" s="24">
        <f>BRPL_EOD!N79-BRPL_ISGS_exbus!N79</f>
        <v>2.1170745896554877E-3</v>
      </c>
      <c r="O79" s="24">
        <f>BRPL_EOD!O79-BRPL_ISGS_exbus!O79</f>
        <v>-2.7611919217207515E-3</v>
      </c>
      <c r="P79" s="24">
        <f>BRPL_EOD!P79-BRPL_ISGS_exbus!P79</f>
        <v>-5.4737881374933295E-4</v>
      </c>
      <c r="Q79" s="24">
        <f>BRPL_EOD!Q79-BRPL_ISGS_exbus!Q79</f>
        <v>1.3165876777243568E-5</v>
      </c>
      <c r="R79" s="24">
        <f>BRPL_EOD!R79-BRPL_ISGS_exbus!R79</f>
        <v>3.8537007317067662E-3</v>
      </c>
      <c r="S79" s="24">
        <f>BRPL_EOD!S79-BRPL_ISGS_exbus!S79</f>
        <v>3.3955054859013956E-4</v>
      </c>
      <c r="T79" s="24">
        <f>BRPL_EOD!T79-BRPL_ISGS_exbus!T79</f>
        <v>0</v>
      </c>
      <c r="U79" s="24">
        <f>BRPL_EOD!U79-BRPL_ISGS_exbus!U79</f>
        <v>-8.7505617969441118E-5</v>
      </c>
      <c r="V79" s="24">
        <f>BRPL_EOD!V79-BRPL_ISGS_exbus!V79</f>
        <v>1.7951122194528324E-3</v>
      </c>
      <c r="W79" s="24">
        <f>BRPL_EOD!W79-BRPL_ISGS_exbus!W79</f>
        <v>5.3095788770036734E-3</v>
      </c>
      <c r="X79" s="24">
        <f>BRPL_EOD!X79-BRPL_ISGS_exbus!X79</f>
        <v>1.0500956887540269E-3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-5.0228512008629878E-3</v>
      </c>
      <c r="L80" s="24">
        <f>BRPL_EOD!L80-BRPL_ISGS_exbus!L80</f>
        <v>1.591106724010416E-4</v>
      </c>
      <c r="M80" s="24">
        <f>BRPL_EOD!M80-BRPL_ISGS_exbus!M80</f>
        <v>-2.7726068861184672E-3</v>
      </c>
      <c r="N80" s="24">
        <f>BRPL_EOD!N80-BRPL_ISGS_exbus!N80</f>
        <v>2.1170745896554877E-3</v>
      </c>
      <c r="O80" s="24">
        <f>BRPL_EOD!O80-BRPL_ISGS_exbus!O80</f>
        <v>-2.7611919217207515E-3</v>
      </c>
      <c r="P80" s="24">
        <f>BRPL_EOD!P80-BRPL_ISGS_exbus!P80</f>
        <v>-5.4737881374933295E-4</v>
      </c>
      <c r="Q80" s="24">
        <f>BRPL_EOD!Q80-BRPL_ISGS_exbus!Q80</f>
        <v>1.3165876777243568E-5</v>
      </c>
      <c r="R80" s="24">
        <f>BRPL_EOD!R80-BRPL_ISGS_exbus!R80</f>
        <v>3.8537007317067662E-3</v>
      </c>
      <c r="S80" s="24">
        <f>BRPL_EOD!S80-BRPL_ISGS_exbus!S80</f>
        <v>3.3955054859013956E-4</v>
      </c>
      <c r="T80" s="24">
        <f>BRPL_EOD!T80-BRPL_ISGS_exbus!T80</f>
        <v>0</v>
      </c>
      <c r="U80" s="24">
        <f>BRPL_EOD!U80-BRPL_ISGS_exbus!U80</f>
        <v>-8.7505617969441118E-5</v>
      </c>
      <c r="V80" s="24">
        <f>BRPL_EOD!V80-BRPL_ISGS_exbus!V80</f>
        <v>1.7951122194528324E-3</v>
      </c>
      <c r="W80" s="24">
        <f>BRPL_EOD!W80-BRPL_ISGS_exbus!W80</f>
        <v>5.3095788770036734E-3</v>
      </c>
      <c r="X80" s="24">
        <f>BRPL_EOD!X80-BRPL_ISGS_exbus!X80</f>
        <v>1.0500956887540269E-3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-5.0228512008629878E-3</v>
      </c>
      <c r="L81" s="24">
        <f>BRPL_EOD!L81-BRPL_ISGS_exbus!L81</f>
        <v>1.591106724010416E-4</v>
      </c>
      <c r="M81" s="24">
        <f>BRPL_EOD!M81-BRPL_ISGS_exbus!M81</f>
        <v>-2.7726068861184672E-3</v>
      </c>
      <c r="N81" s="24">
        <f>BRPL_EOD!N81-BRPL_ISGS_exbus!N81</f>
        <v>2.1170745896554877E-3</v>
      </c>
      <c r="O81" s="24">
        <f>BRPL_EOD!O81-BRPL_ISGS_exbus!O81</f>
        <v>-2.7611919217207515E-3</v>
      </c>
      <c r="P81" s="24">
        <f>BRPL_EOD!P81-BRPL_ISGS_exbus!P81</f>
        <v>-5.4737881374933295E-4</v>
      </c>
      <c r="Q81" s="24">
        <f>BRPL_EOD!Q81-BRPL_ISGS_exbus!Q81</f>
        <v>1.3165876777243568E-5</v>
      </c>
      <c r="R81" s="24">
        <f>BRPL_EOD!R81-BRPL_ISGS_exbus!R81</f>
        <v>3.8537007317067662E-3</v>
      </c>
      <c r="S81" s="24">
        <f>BRPL_EOD!S81-BRPL_ISGS_exbus!S81</f>
        <v>3.3955054859013956E-4</v>
      </c>
      <c r="T81" s="24">
        <f>BRPL_EOD!T81-BRPL_ISGS_exbus!T81</f>
        <v>0</v>
      </c>
      <c r="U81" s="24">
        <f>BRPL_EOD!U81-BRPL_ISGS_exbus!U81</f>
        <v>-8.7505617969441118E-5</v>
      </c>
      <c r="V81" s="24">
        <f>BRPL_EOD!V81-BRPL_ISGS_exbus!V81</f>
        <v>1.7951122194528324E-3</v>
      </c>
      <c r="W81" s="24">
        <f>BRPL_EOD!W81-BRPL_ISGS_exbus!W81</f>
        <v>5.3095788770036734E-3</v>
      </c>
      <c r="X81" s="24">
        <f>BRPL_EOD!X81-BRPL_ISGS_exbus!X81</f>
        <v>1.0500956887540269E-3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3.0250611006863437E-3</v>
      </c>
      <c r="L82" s="24">
        <f>BRPL_EOD!L82-BRPL_ISGS_exbus!L82</f>
        <v>1.591106724010416E-4</v>
      </c>
      <c r="M82" s="24">
        <f>BRPL_EOD!M82-BRPL_ISGS_exbus!M82</f>
        <v>-2.7726068861184672E-3</v>
      </c>
      <c r="N82" s="24">
        <f>BRPL_EOD!N82-BRPL_ISGS_exbus!N82</f>
        <v>2.1170745896554877E-3</v>
      </c>
      <c r="O82" s="24">
        <f>BRPL_EOD!O82-BRPL_ISGS_exbus!O82</f>
        <v>-2.7611919217207515E-3</v>
      </c>
      <c r="P82" s="24">
        <f>BRPL_EOD!P82-BRPL_ISGS_exbus!P82</f>
        <v>-5.4737881374933295E-4</v>
      </c>
      <c r="Q82" s="24">
        <f>BRPL_EOD!Q82-BRPL_ISGS_exbus!Q82</f>
        <v>1.3165876777243568E-5</v>
      </c>
      <c r="R82" s="24">
        <f>BRPL_EOD!R82-BRPL_ISGS_exbus!R82</f>
        <v>3.8537007317067662E-3</v>
      </c>
      <c r="S82" s="24">
        <f>BRPL_EOD!S82-BRPL_ISGS_exbus!S82</f>
        <v>3.3955054859013956E-4</v>
      </c>
      <c r="T82" s="24">
        <f>BRPL_EOD!T82-BRPL_ISGS_exbus!T82</f>
        <v>0</v>
      </c>
      <c r="U82" s="24">
        <f>BRPL_EOD!U82-BRPL_ISGS_exbus!U82</f>
        <v>-8.7505617969441118E-5</v>
      </c>
      <c r="V82" s="24">
        <f>BRPL_EOD!V82-BRPL_ISGS_exbus!V82</f>
        <v>1.7951122194528324E-3</v>
      </c>
      <c r="W82" s="24">
        <f>BRPL_EOD!W82-BRPL_ISGS_exbus!W82</f>
        <v>5.3095788770036734E-3</v>
      </c>
      <c r="X82" s="24">
        <f>BRPL_EOD!X82-BRPL_ISGS_exbus!X82</f>
        <v>1.0500956887540269E-3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-5.0228512008629878E-3</v>
      </c>
      <c r="L83" s="24">
        <f>BRPL_EOD!L83-BRPL_ISGS_exbus!L83</f>
        <v>1.591106724010416E-4</v>
      </c>
      <c r="M83" s="24">
        <f>BRPL_EOD!M83-BRPL_ISGS_exbus!M83</f>
        <v>-2.7726068861184672E-3</v>
      </c>
      <c r="N83" s="24">
        <f>BRPL_EOD!N83-BRPL_ISGS_exbus!N83</f>
        <v>2.1170745896554877E-3</v>
      </c>
      <c r="O83" s="24">
        <f>BRPL_EOD!O83-BRPL_ISGS_exbus!O83</f>
        <v>-2.7611919217207515E-3</v>
      </c>
      <c r="P83" s="24">
        <f>BRPL_EOD!P83-BRPL_ISGS_exbus!P83</f>
        <v>-5.4737881374933295E-4</v>
      </c>
      <c r="Q83" s="24">
        <f>BRPL_EOD!Q83-BRPL_ISGS_exbus!Q83</f>
        <v>1.3165876777243568E-5</v>
      </c>
      <c r="R83" s="24">
        <f>BRPL_EOD!R83-BRPL_ISGS_exbus!R83</f>
        <v>3.8537007317067662E-3</v>
      </c>
      <c r="S83" s="24">
        <f>BRPL_EOD!S83-BRPL_ISGS_exbus!S83</f>
        <v>3.3955054859013956E-4</v>
      </c>
      <c r="T83" s="24">
        <f>BRPL_EOD!T83-BRPL_ISGS_exbus!T83</f>
        <v>0</v>
      </c>
      <c r="U83" s="24">
        <f>BRPL_EOD!U83-BRPL_ISGS_exbus!U83</f>
        <v>-8.7505617969441118E-5</v>
      </c>
      <c r="V83" s="24">
        <f>BRPL_EOD!V83-BRPL_ISGS_exbus!V83</f>
        <v>1.7951122194528324E-3</v>
      </c>
      <c r="W83" s="24">
        <f>BRPL_EOD!W83-BRPL_ISGS_exbus!W83</f>
        <v>5.3095788770036734E-3</v>
      </c>
      <c r="X83" s="24">
        <f>BRPL_EOD!X83-BRPL_ISGS_exbus!X83</f>
        <v>1.0500956887540269E-3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-5.0228512008629878E-3</v>
      </c>
      <c r="L84" s="24">
        <f>BRPL_EOD!L84-BRPL_ISGS_exbus!L84</f>
        <v>1.591106724010416E-4</v>
      </c>
      <c r="M84" s="24">
        <f>BRPL_EOD!M84-BRPL_ISGS_exbus!M84</f>
        <v>-2.7726068861184672E-3</v>
      </c>
      <c r="N84" s="24">
        <f>BRPL_EOD!N84-BRPL_ISGS_exbus!N84</f>
        <v>2.1170745896554877E-3</v>
      </c>
      <c r="O84" s="24">
        <f>BRPL_EOD!O84-BRPL_ISGS_exbus!O84</f>
        <v>-2.7611919217207515E-3</v>
      </c>
      <c r="P84" s="24">
        <f>BRPL_EOD!P84-BRPL_ISGS_exbus!P84</f>
        <v>-5.4737881374933295E-4</v>
      </c>
      <c r="Q84" s="24">
        <f>BRPL_EOD!Q84-BRPL_ISGS_exbus!Q84</f>
        <v>1.3165876777243568E-5</v>
      </c>
      <c r="R84" s="24">
        <f>BRPL_EOD!R84-BRPL_ISGS_exbus!R84</f>
        <v>3.8537007317067662E-3</v>
      </c>
      <c r="S84" s="24">
        <f>BRPL_EOD!S84-BRPL_ISGS_exbus!S84</f>
        <v>3.3955054859013956E-4</v>
      </c>
      <c r="T84" s="24">
        <f>BRPL_EOD!T84-BRPL_ISGS_exbus!T84</f>
        <v>0</v>
      </c>
      <c r="U84" s="24">
        <f>BRPL_EOD!U84-BRPL_ISGS_exbus!U84</f>
        <v>-8.7505617969441118E-5</v>
      </c>
      <c r="V84" s="24">
        <f>BRPL_EOD!V84-BRPL_ISGS_exbus!V84</f>
        <v>1.7951122194528324E-3</v>
      </c>
      <c r="W84" s="24">
        <f>BRPL_EOD!W84-BRPL_ISGS_exbus!W84</f>
        <v>5.3095788770036734E-3</v>
      </c>
      <c r="X84" s="24">
        <f>BRPL_EOD!X84-BRPL_ISGS_exbus!X84</f>
        <v>1.0500956887540269E-3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-5.0228512008629878E-3</v>
      </c>
      <c r="L85" s="24">
        <f>BRPL_EOD!L85-BRPL_ISGS_exbus!L85</f>
        <v>1.591106724010416E-4</v>
      </c>
      <c r="M85" s="24">
        <f>BRPL_EOD!M85-BRPL_ISGS_exbus!M85</f>
        <v>-2.7726068861184672E-3</v>
      </c>
      <c r="N85" s="24">
        <f>BRPL_EOD!N85-BRPL_ISGS_exbus!N85</f>
        <v>2.1170745896554877E-3</v>
      </c>
      <c r="O85" s="24">
        <f>BRPL_EOD!O85-BRPL_ISGS_exbus!O85</f>
        <v>-2.7611919217207515E-3</v>
      </c>
      <c r="P85" s="24">
        <f>BRPL_EOD!P85-BRPL_ISGS_exbus!P85</f>
        <v>-5.4737881374933295E-4</v>
      </c>
      <c r="Q85" s="24">
        <f>BRPL_EOD!Q85-BRPL_ISGS_exbus!Q85</f>
        <v>1.3165876777243568E-5</v>
      </c>
      <c r="R85" s="24">
        <f>BRPL_EOD!R85-BRPL_ISGS_exbus!R85</f>
        <v>3.8537007317067662E-3</v>
      </c>
      <c r="S85" s="24">
        <f>BRPL_EOD!S85-BRPL_ISGS_exbus!S85</f>
        <v>3.3955054859013956E-4</v>
      </c>
      <c r="T85" s="24">
        <f>BRPL_EOD!T85-BRPL_ISGS_exbus!T85</f>
        <v>0</v>
      </c>
      <c r="U85" s="24">
        <f>BRPL_EOD!U85-BRPL_ISGS_exbus!U85</f>
        <v>-8.7505617969441118E-5</v>
      </c>
      <c r="V85" s="24">
        <f>BRPL_EOD!V85-BRPL_ISGS_exbus!V85</f>
        <v>1.7951122194528324E-3</v>
      </c>
      <c r="W85" s="24">
        <f>BRPL_EOD!W85-BRPL_ISGS_exbus!W85</f>
        <v>5.3095788770036734E-3</v>
      </c>
      <c r="X85" s="24">
        <f>BRPL_EOD!X85-BRPL_ISGS_exbus!X85</f>
        <v>1.0500956887540269E-3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3.0250611006863437E-3</v>
      </c>
      <c r="L86" s="24">
        <f>BRPL_EOD!L86-BRPL_ISGS_exbus!L86</f>
        <v>-6.6361163525208156E-5</v>
      </c>
      <c r="M86" s="24">
        <f>BRPL_EOD!M86-BRPL_ISGS_exbus!M86</f>
        <v>-2.7726068861184672E-3</v>
      </c>
      <c r="N86" s="24">
        <f>BRPL_EOD!N86-BRPL_ISGS_exbus!N86</f>
        <v>2.1170745896554877E-3</v>
      </c>
      <c r="O86" s="24">
        <f>BRPL_EOD!O86-BRPL_ISGS_exbus!O86</f>
        <v>-2.7611919217207515E-3</v>
      </c>
      <c r="P86" s="24">
        <f>BRPL_EOD!P86-BRPL_ISGS_exbus!P86</f>
        <v>-5.4737881374933295E-4</v>
      </c>
      <c r="Q86" s="24">
        <f>BRPL_EOD!Q86-BRPL_ISGS_exbus!Q86</f>
        <v>1.3165876777243568E-5</v>
      </c>
      <c r="R86" s="24">
        <f>BRPL_EOD!R86-BRPL_ISGS_exbus!R86</f>
        <v>3.8537007317067662E-3</v>
      </c>
      <c r="S86" s="24">
        <f>BRPL_EOD!S86-BRPL_ISGS_exbus!S86</f>
        <v>3.3955054859013956E-4</v>
      </c>
      <c r="T86" s="24">
        <f>BRPL_EOD!T86-BRPL_ISGS_exbus!T86</f>
        <v>0</v>
      </c>
      <c r="U86" s="24">
        <f>BRPL_EOD!U86-BRPL_ISGS_exbus!U86</f>
        <v>-8.7505617969441118E-5</v>
      </c>
      <c r="V86" s="24">
        <f>BRPL_EOD!V86-BRPL_ISGS_exbus!V86</f>
        <v>1.7951122194528324E-3</v>
      </c>
      <c r="W86" s="24">
        <f>BRPL_EOD!W86-BRPL_ISGS_exbus!W86</f>
        <v>5.3095788770036734E-3</v>
      </c>
      <c r="X86" s="24">
        <f>BRPL_EOD!X86-BRPL_ISGS_exbus!X86</f>
        <v>1.0500956887540269E-3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3.0250611006863437E-3</v>
      </c>
      <c r="L87" s="24">
        <f>BRPL_EOD!L87-BRPL_ISGS_exbus!L87</f>
        <v>1.591106724010416E-4</v>
      </c>
      <c r="M87" s="24">
        <f>BRPL_EOD!M87-BRPL_ISGS_exbus!M87</f>
        <v>-2.1448016816876248E-3</v>
      </c>
      <c r="N87" s="24">
        <f>BRPL_EOD!N87-BRPL_ISGS_exbus!N87</f>
        <v>2.1170745896554877E-3</v>
      </c>
      <c r="O87" s="24">
        <f>BRPL_EOD!O87-BRPL_ISGS_exbus!O87</f>
        <v>-2.7611919217207515E-3</v>
      </c>
      <c r="P87" s="24">
        <f>BRPL_EOD!P87-BRPL_ISGS_exbus!P87</f>
        <v>-5.4737881374933295E-4</v>
      </c>
      <c r="Q87" s="24">
        <f>BRPL_EOD!Q87-BRPL_ISGS_exbus!Q87</f>
        <v>1.3165876777243568E-5</v>
      </c>
      <c r="R87" s="24">
        <f>BRPL_EOD!R87-BRPL_ISGS_exbus!R87</f>
        <v>3.2936608961620095E-4</v>
      </c>
      <c r="S87" s="24">
        <f>BRPL_EOD!S87-BRPL_ISGS_exbus!S87</f>
        <v>3.3955054859013956E-4</v>
      </c>
      <c r="T87" s="24">
        <f>BRPL_EOD!T87-BRPL_ISGS_exbus!T87</f>
        <v>0</v>
      </c>
      <c r="U87" s="24">
        <f>BRPL_EOD!U87-BRPL_ISGS_exbus!U87</f>
        <v>-8.7505617969441118E-5</v>
      </c>
      <c r="V87" s="24">
        <f>BRPL_EOD!V87-BRPL_ISGS_exbus!V87</f>
        <v>1.7951122194528324E-3</v>
      </c>
      <c r="W87" s="24">
        <f>BRPL_EOD!W87-BRPL_ISGS_exbus!W87</f>
        <v>5.3095788770036734E-3</v>
      </c>
      <c r="X87" s="24">
        <f>BRPL_EOD!X87-BRPL_ISGS_exbus!X87</f>
        <v>1.0500956887540269E-3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3.0250611006863437E-3</v>
      </c>
      <c r="L88" s="24">
        <f>BRPL_EOD!L88-BRPL_ISGS_exbus!L88</f>
        <v>1.591106724010416E-4</v>
      </c>
      <c r="M88" s="24">
        <f>BRPL_EOD!M88-BRPL_ISGS_exbus!M88</f>
        <v>6.9321288481205556E-4</v>
      </c>
      <c r="N88" s="24">
        <f>BRPL_EOD!N88-BRPL_ISGS_exbus!N88</f>
        <v>2.1170745896554877E-3</v>
      </c>
      <c r="O88" s="24">
        <f>BRPL_EOD!O88-BRPL_ISGS_exbus!O88</f>
        <v>-2.7611919217207515E-3</v>
      </c>
      <c r="P88" s="24">
        <f>BRPL_EOD!P88-BRPL_ISGS_exbus!P88</f>
        <v>-5.4737881374933295E-4</v>
      </c>
      <c r="Q88" s="24">
        <f>BRPL_EOD!Q88-BRPL_ISGS_exbus!Q88</f>
        <v>1.3165876777243568E-5</v>
      </c>
      <c r="R88" s="24">
        <f>BRPL_EOD!R88-BRPL_ISGS_exbus!R88</f>
        <v>3.2936608961620095E-4</v>
      </c>
      <c r="S88" s="24">
        <f>BRPL_EOD!S88-BRPL_ISGS_exbus!S88</f>
        <v>3.3955054859013956E-4</v>
      </c>
      <c r="T88" s="24">
        <f>BRPL_EOD!T88-BRPL_ISGS_exbus!T88</f>
        <v>0</v>
      </c>
      <c r="U88" s="24">
        <f>BRPL_EOD!U88-BRPL_ISGS_exbus!U88</f>
        <v>-8.7505617969441118E-5</v>
      </c>
      <c r="V88" s="24">
        <f>BRPL_EOD!V88-BRPL_ISGS_exbus!V88</f>
        <v>1.7951122194528324E-3</v>
      </c>
      <c r="W88" s="24">
        <f>BRPL_EOD!W88-BRPL_ISGS_exbus!W88</f>
        <v>5.3095788770036734E-3</v>
      </c>
      <c r="X88" s="24">
        <f>BRPL_EOD!X88-BRPL_ISGS_exbus!X88</f>
        <v>1.0500956887540269E-3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3.0250611006863437E-3</v>
      </c>
      <c r="L89" s="24">
        <f>BRPL_EOD!L89-BRPL_ISGS_exbus!L89</f>
        <v>1.591106724010416E-4</v>
      </c>
      <c r="M89" s="24">
        <f>BRPL_EOD!M89-BRPL_ISGS_exbus!M89</f>
        <v>6.9321288481205556E-4</v>
      </c>
      <c r="N89" s="24">
        <f>BRPL_EOD!N89-BRPL_ISGS_exbus!N89</f>
        <v>2.1170745896554877E-3</v>
      </c>
      <c r="O89" s="24">
        <f>BRPL_EOD!O89-BRPL_ISGS_exbus!O89</f>
        <v>-2.7611919217207515E-3</v>
      </c>
      <c r="P89" s="24">
        <f>BRPL_EOD!P89-BRPL_ISGS_exbus!P89</f>
        <v>-5.4737881374933295E-4</v>
      </c>
      <c r="Q89" s="24">
        <f>BRPL_EOD!Q89-BRPL_ISGS_exbus!Q89</f>
        <v>1.3165876777243568E-5</v>
      </c>
      <c r="R89" s="24">
        <f>BRPL_EOD!R89-BRPL_ISGS_exbus!R89</f>
        <v>3.2936608961620095E-4</v>
      </c>
      <c r="S89" s="24">
        <f>BRPL_EOD!S89-BRPL_ISGS_exbus!S89</f>
        <v>3.3955054859013956E-4</v>
      </c>
      <c r="T89" s="24">
        <f>BRPL_EOD!T89-BRPL_ISGS_exbus!T89</f>
        <v>0</v>
      </c>
      <c r="U89" s="24">
        <f>BRPL_EOD!U89-BRPL_ISGS_exbus!U89</f>
        <v>-8.7505617969441118E-5</v>
      </c>
      <c r="V89" s="24">
        <f>BRPL_EOD!V89-BRPL_ISGS_exbus!V89</f>
        <v>1.7951122194528324E-3</v>
      </c>
      <c r="W89" s="24">
        <f>BRPL_EOD!W89-BRPL_ISGS_exbus!W89</f>
        <v>5.3095788770036734E-3</v>
      </c>
      <c r="X89" s="24">
        <f>BRPL_EOD!X89-BRPL_ISGS_exbus!X89</f>
        <v>1.0500956887540269E-3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3.0250611006863437E-3</v>
      </c>
      <c r="L90" s="24">
        <f>BRPL_EOD!L90-BRPL_ISGS_exbus!L90</f>
        <v>1.591106724010416E-4</v>
      </c>
      <c r="M90" s="24">
        <f>BRPL_EOD!M90-BRPL_ISGS_exbus!M90</f>
        <v>6.9321288481205556E-4</v>
      </c>
      <c r="N90" s="24">
        <f>BRPL_EOD!N90-BRPL_ISGS_exbus!N90</f>
        <v>2.1170745896554877E-3</v>
      </c>
      <c r="O90" s="24">
        <f>BRPL_EOD!O90-BRPL_ISGS_exbus!O90</f>
        <v>-2.7611919217207515E-3</v>
      </c>
      <c r="P90" s="24">
        <f>BRPL_EOD!P90-BRPL_ISGS_exbus!P90</f>
        <v>-5.4737881374933295E-4</v>
      </c>
      <c r="Q90" s="24">
        <f>BRPL_EOD!Q90-BRPL_ISGS_exbus!Q90</f>
        <v>1.3165876777243568E-5</v>
      </c>
      <c r="R90" s="24">
        <f>BRPL_EOD!R90-BRPL_ISGS_exbus!R90</f>
        <v>3.2936608961620095E-4</v>
      </c>
      <c r="S90" s="24">
        <f>BRPL_EOD!S90-BRPL_ISGS_exbus!S90</f>
        <v>3.3955054859013956E-4</v>
      </c>
      <c r="T90" s="24">
        <f>BRPL_EOD!T90-BRPL_ISGS_exbus!T90</f>
        <v>0</v>
      </c>
      <c r="U90" s="24">
        <f>BRPL_EOD!U90-BRPL_ISGS_exbus!U90</f>
        <v>-8.7505617969441118E-5</v>
      </c>
      <c r="V90" s="24">
        <f>BRPL_EOD!V90-BRPL_ISGS_exbus!V90</f>
        <v>1.7951122194528324E-3</v>
      </c>
      <c r="W90" s="24">
        <f>BRPL_EOD!W90-BRPL_ISGS_exbus!W90</f>
        <v>5.3095788770036734E-3</v>
      </c>
      <c r="X90" s="24">
        <f>BRPL_EOD!X90-BRPL_ISGS_exbus!X90</f>
        <v>1.0500956887540269E-3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-5.0228512008629878E-3</v>
      </c>
      <c r="L91" s="24">
        <f>BRPL_EOD!L91-BRPL_ISGS_exbus!L91</f>
        <v>1.591106724010416E-4</v>
      </c>
      <c r="M91" s="24">
        <f>BRPL_EOD!M91-BRPL_ISGS_exbus!M91</f>
        <v>6.9321288481205556E-4</v>
      </c>
      <c r="N91" s="24">
        <f>BRPL_EOD!N91-BRPL_ISGS_exbus!N91</f>
        <v>2.1170745896554877E-3</v>
      </c>
      <c r="O91" s="24">
        <f>BRPL_EOD!O91-BRPL_ISGS_exbus!O91</f>
        <v>-2.7611919217207515E-3</v>
      </c>
      <c r="P91" s="24">
        <f>BRPL_EOD!P91-BRPL_ISGS_exbus!P91</f>
        <v>-5.4737881374933295E-4</v>
      </c>
      <c r="Q91" s="24">
        <f>BRPL_EOD!Q91-BRPL_ISGS_exbus!Q91</f>
        <v>1.3165876777243568E-5</v>
      </c>
      <c r="R91" s="24">
        <f>BRPL_EOD!R91-BRPL_ISGS_exbus!R91</f>
        <v>3.2936608961620095E-4</v>
      </c>
      <c r="S91" s="24">
        <f>BRPL_EOD!S91-BRPL_ISGS_exbus!S91</f>
        <v>3.3955054859013956E-4</v>
      </c>
      <c r="T91" s="24">
        <f>BRPL_EOD!T91-BRPL_ISGS_exbus!T91</f>
        <v>0</v>
      </c>
      <c r="U91" s="24">
        <f>BRPL_EOD!U91-BRPL_ISGS_exbus!U91</f>
        <v>-8.7505617969441118E-5</v>
      </c>
      <c r="V91" s="24">
        <f>BRPL_EOD!V91-BRPL_ISGS_exbus!V91</f>
        <v>1.7951122194528324E-3</v>
      </c>
      <c r="W91" s="24">
        <f>BRPL_EOD!W91-BRPL_ISGS_exbus!W91</f>
        <v>5.3095788770036734E-3</v>
      </c>
      <c r="X91" s="24">
        <f>BRPL_EOD!X91-BRPL_ISGS_exbus!X91</f>
        <v>1.0500956887540269E-3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-5.0228512008629878E-3</v>
      </c>
      <c r="L92" s="24">
        <f>BRPL_EOD!L92-BRPL_ISGS_exbus!L92</f>
        <v>1.591106724010416E-4</v>
      </c>
      <c r="M92" s="24">
        <f>BRPL_EOD!M92-BRPL_ISGS_exbus!M92</f>
        <v>6.9321288481205556E-4</v>
      </c>
      <c r="N92" s="24">
        <f>BRPL_EOD!N92-BRPL_ISGS_exbus!N92</f>
        <v>2.1170745896554877E-3</v>
      </c>
      <c r="O92" s="24">
        <f>BRPL_EOD!O92-BRPL_ISGS_exbus!O92</f>
        <v>-2.7611919217207515E-3</v>
      </c>
      <c r="P92" s="24">
        <f>BRPL_EOD!P92-BRPL_ISGS_exbus!P92</f>
        <v>-5.4737881374933295E-4</v>
      </c>
      <c r="Q92" s="24">
        <f>BRPL_EOD!Q92-BRPL_ISGS_exbus!Q92</f>
        <v>1.3165876777243568E-5</v>
      </c>
      <c r="R92" s="24">
        <f>BRPL_EOD!R92-BRPL_ISGS_exbus!R92</f>
        <v>3.2936608961620095E-4</v>
      </c>
      <c r="S92" s="24">
        <f>BRPL_EOD!S92-BRPL_ISGS_exbus!S92</f>
        <v>3.3955054859013956E-4</v>
      </c>
      <c r="T92" s="24">
        <f>BRPL_EOD!T92-BRPL_ISGS_exbus!T92</f>
        <v>0</v>
      </c>
      <c r="U92" s="24">
        <f>BRPL_EOD!U92-BRPL_ISGS_exbus!U92</f>
        <v>-8.7505617969441118E-5</v>
      </c>
      <c r="V92" s="24">
        <f>BRPL_EOD!V92-BRPL_ISGS_exbus!V92</f>
        <v>1.7951122194528324E-3</v>
      </c>
      <c r="W92" s="24">
        <f>BRPL_EOD!W92-BRPL_ISGS_exbus!W92</f>
        <v>5.3095788770036734E-3</v>
      </c>
      <c r="X92" s="24">
        <f>BRPL_EOD!X92-BRPL_ISGS_exbus!X92</f>
        <v>1.0500956887540269E-3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-5.0228512008629878E-3</v>
      </c>
      <c r="L93" s="24">
        <f>BRPL_EOD!L93-BRPL_ISGS_exbus!L93</f>
        <v>1.591106724010416E-4</v>
      </c>
      <c r="M93" s="24">
        <f>BRPL_EOD!M93-BRPL_ISGS_exbus!M93</f>
        <v>6.9321288481205556E-4</v>
      </c>
      <c r="N93" s="24">
        <f>BRPL_EOD!N93-BRPL_ISGS_exbus!N93</f>
        <v>2.1170745896554877E-3</v>
      </c>
      <c r="O93" s="24">
        <f>BRPL_EOD!O93-BRPL_ISGS_exbus!O93</f>
        <v>-2.7611919217207515E-3</v>
      </c>
      <c r="P93" s="24">
        <f>BRPL_EOD!P93-BRPL_ISGS_exbus!P93</f>
        <v>-5.4737881374933295E-4</v>
      </c>
      <c r="Q93" s="24">
        <f>BRPL_EOD!Q93-BRPL_ISGS_exbus!Q93</f>
        <v>1.3165876777243568E-5</v>
      </c>
      <c r="R93" s="24">
        <f>BRPL_EOD!R93-BRPL_ISGS_exbus!R93</f>
        <v>3.2936608961620095E-4</v>
      </c>
      <c r="S93" s="24">
        <f>BRPL_EOD!S93-BRPL_ISGS_exbus!S93</f>
        <v>3.3955054859013956E-4</v>
      </c>
      <c r="T93" s="24">
        <f>BRPL_EOD!T93-BRPL_ISGS_exbus!T93</f>
        <v>0</v>
      </c>
      <c r="U93" s="24">
        <f>BRPL_EOD!U93-BRPL_ISGS_exbus!U93</f>
        <v>-8.7505617969441118E-5</v>
      </c>
      <c r="V93" s="24">
        <f>BRPL_EOD!V93-BRPL_ISGS_exbus!V93</f>
        <v>1.7951122194528324E-3</v>
      </c>
      <c r="W93" s="24">
        <f>BRPL_EOD!W93-BRPL_ISGS_exbus!W93</f>
        <v>5.3095788770036734E-3</v>
      </c>
      <c r="X93" s="24">
        <f>BRPL_EOD!X93-BRPL_ISGS_exbus!X93</f>
        <v>1.0500956887540269E-3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-5.0228512008629878E-3</v>
      </c>
      <c r="L94" s="24">
        <f>BRPL_EOD!L94-BRPL_ISGS_exbus!L94</f>
        <v>1.591106724010416E-4</v>
      </c>
      <c r="M94" s="24">
        <f>BRPL_EOD!M94-BRPL_ISGS_exbus!M94</f>
        <v>6.9321288481205556E-4</v>
      </c>
      <c r="N94" s="24">
        <f>BRPL_EOD!N94-BRPL_ISGS_exbus!N94</f>
        <v>2.1170745896554877E-3</v>
      </c>
      <c r="O94" s="24">
        <f>BRPL_EOD!O94-BRPL_ISGS_exbus!O94</f>
        <v>-2.7611919217207515E-3</v>
      </c>
      <c r="P94" s="24">
        <f>BRPL_EOD!P94-BRPL_ISGS_exbus!P94</f>
        <v>-5.4737881374933295E-4</v>
      </c>
      <c r="Q94" s="24">
        <f>BRPL_EOD!Q94-BRPL_ISGS_exbus!Q94</f>
        <v>1.3165876777243568E-5</v>
      </c>
      <c r="R94" s="24">
        <f>BRPL_EOD!R94-BRPL_ISGS_exbus!R94</f>
        <v>3.2936608961620095E-4</v>
      </c>
      <c r="S94" s="24">
        <f>BRPL_EOD!S94-BRPL_ISGS_exbus!S94</f>
        <v>3.3955054859013956E-4</v>
      </c>
      <c r="T94" s="24">
        <f>BRPL_EOD!T94-BRPL_ISGS_exbus!T94</f>
        <v>0</v>
      </c>
      <c r="U94" s="24">
        <f>BRPL_EOD!U94-BRPL_ISGS_exbus!U94</f>
        <v>-8.7505617969441118E-5</v>
      </c>
      <c r="V94" s="24">
        <f>BRPL_EOD!V94-BRPL_ISGS_exbus!V94</f>
        <v>1.7951122194528324E-3</v>
      </c>
      <c r="W94" s="24">
        <f>BRPL_EOD!W94-BRPL_ISGS_exbus!W94</f>
        <v>5.3095788770036734E-3</v>
      </c>
      <c r="X94" s="24">
        <f>BRPL_EOD!X94-BRPL_ISGS_exbus!X94</f>
        <v>1.0500956887540269E-3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-5.0228512008629878E-3</v>
      </c>
      <c r="L95" s="24">
        <f>BRPL_EOD!L95-BRPL_ISGS_exbus!L95</f>
        <v>1.591106724010416E-4</v>
      </c>
      <c r="M95" s="24">
        <f>BRPL_EOD!M95-BRPL_ISGS_exbus!M95</f>
        <v>6.9321288481205556E-4</v>
      </c>
      <c r="N95" s="24">
        <f>BRPL_EOD!N95-BRPL_ISGS_exbus!N95</f>
        <v>2.1170745896554877E-3</v>
      </c>
      <c r="O95" s="24">
        <f>BRPL_EOD!O95-BRPL_ISGS_exbus!O95</f>
        <v>-2.7611919217207515E-3</v>
      </c>
      <c r="P95" s="24">
        <f>BRPL_EOD!P95-BRPL_ISGS_exbus!P95</f>
        <v>-5.4737881374933295E-4</v>
      </c>
      <c r="Q95" s="24">
        <f>BRPL_EOD!Q95-BRPL_ISGS_exbus!Q95</f>
        <v>1.3165876777243568E-5</v>
      </c>
      <c r="R95" s="24">
        <f>BRPL_EOD!R95-BRPL_ISGS_exbus!R95</f>
        <v>3.2936608961620095E-4</v>
      </c>
      <c r="S95" s="24">
        <f>BRPL_EOD!S95-BRPL_ISGS_exbus!S95</f>
        <v>3.3955054859013956E-4</v>
      </c>
      <c r="T95" s="24">
        <f>BRPL_EOD!T95-BRPL_ISGS_exbus!T95</f>
        <v>0</v>
      </c>
      <c r="U95" s="24">
        <f>BRPL_EOD!U95-BRPL_ISGS_exbus!U95</f>
        <v>-8.7505617969441118E-5</v>
      </c>
      <c r="V95" s="24">
        <f>BRPL_EOD!V95-BRPL_ISGS_exbus!V95</f>
        <v>1.7951122194528324E-3</v>
      </c>
      <c r="W95" s="24">
        <f>BRPL_EOD!W95-BRPL_ISGS_exbus!W95</f>
        <v>5.3095788770036734E-3</v>
      </c>
      <c r="X95" s="24">
        <f>BRPL_EOD!X95-BRPL_ISGS_exbus!X95</f>
        <v>1.0500956887540269E-3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-5.0228512008629878E-3</v>
      </c>
      <c r="L96" s="24">
        <f>BRPL_EOD!L96-BRPL_ISGS_exbus!L96</f>
        <v>1.591106724010416E-4</v>
      </c>
      <c r="M96" s="24">
        <f>BRPL_EOD!M96-BRPL_ISGS_exbus!M96</f>
        <v>6.9321288481205556E-4</v>
      </c>
      <c r="N96" s="24">
        <f>BRPL_EOD!N96-BRPL_ISGS_exbus!N96</f>
        <v>2.1170745896554877E-3</v>
      </c>
      <c r="O96" s="24">
        <f>BRPL_EOD!O96-BRPL_ISGS_exbus!O96</f>
        <v>-2.7611919217207515E-3</v>
      </c>
      <c r="P96" s="24">
        <f>BRPL_EOD!P96-BRPL_ISGS_exbus!P96</f>
        <v>-5.4737881374933295E-4</v>
      </c>
      <c r="Q96" s="24">
        <f>BRPL_EOD!Q96-BRPL_ISGS_exbus!Q96</f>
        <v>1.3165876777243568E-5</v>
      </c>
      <c r="R96" s="24">
        <f>BRPL_EOD!R96-BRPL_ISGS_exbus!R96</f>
        <v>3.2936608961620095E-4</v>
      </c>
      <c r="S96" s="24">
        <f>BRPL_EOD!S96-BRPL_ISGS_exbus!S96</f>
        <v>3.3955054859013956E-4</v>
      </c>
      <c r="T96" s="24">
        <f>BRPL_EOD!T96-BRPL_ISGS_exbus!T96</f>
        <v>0</v>
      </c>
      <c r="U96" s="24">
        <f>BRPL_EOD!U96-BRPL_ISGS_exbus!U96</f>
        <v>-8.7505617969441118E-5</v>
      </c>
      <c r="V96" s="24">
        <f>BRPL_EOD!V96-BRPL_ISGS_exbus!V96</f>
        <v>1.7951122194528324E-3</v>
      </c>
      <c r="W96" s="24">
        <f>BRPL_EOD!W96-BRPL_ISGS_exbus!W96</f>
        <v>5.3095788770036734E-3</v>
      </c>
      <c r="X96" s="24">
        <f>BRPL_EOD!X96-BRPL_ISGS_exbus!X96</f>
        <v>1.0500956887540269E-3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-5.0228512008629878E-3</v>
      </c>
      <c r="L97" s="24">
        <f>BRPL_EOD!L97-BRPL_ISGS_exbus!L97</f>
        <v>1.591106724010416E-4</v>
      </c>
      <c r="M97" s="24">
        <f>BRPL_EOD!M97-BRPL_ISGS_exbus!M97</f>
        <v>6.9321288481205556E-4</v>
      </c>
      <c r="N97" s="24">
        <f>BRPL_EOD!N97-BRPL_ISGS_exbus!N97</f>
        <v>2.1170745896554877E-3</v>
      </c>
      <c r="O97" s="24">
        <f>BRPL_EOD!O97-BRPL_ISGS_exbus!O97</f>
        <v>-2.7611919217207515E-3</v>
      </c>
      <c r="P97" s="24">
        <f>BRPL_EOD!P97-BRPL_ISGS_exbus!P97</f>
        <v>-5.4737881374933295E-4</v>
      </c>
      <c r="Q97" s="24">
        <f>BRPL_EOD!Q97-BRPL_ISGS_exbus!Q97</f>
        <v>1.3165876777243568E-5</v>
      </c>
      <c r="R97" s="24">
        <f>BRPL_EOD!R97-BRPL_ISGS_exbus!R97</f>
        <v>3.2936608961620095E-4</v>
      </c>
      <c r="S97" s="24">
        <f>BRPL_EOD!S97-BRPL_ISGS_exbus!S97</f>
        <v>3.3955054859013956E-4</v>
      </c>
      <c r="T97" s="24">
        <f>BRPL_EOD!T97-BRPL_ISGS_exbus!T97</f>
        <v>0</v>
      </c>
      <c r="U97" s="24">
        <f>BRPL_EOD!U97-BRPL_ISGS_exbus!U97</f>
        <v>-8.7505617969441118E-5</v>
      </c>
      <c r="V97" s="24">
        <f>BRPL_EOD!V97-BRPL_ISGS_exbus!V97</f>
        <v>1.7951122194528324E-3</v>
      </c>
      <c r="W97" s="24">
        <f>BRPL_EOD!W97-BRPL_ISGS_exbus!W97</f>
        <v>5.3095788770036734E-3</v>
      </c>
      <c r="X97" s="24">
        <f>BRPL_EOD!X97-BRPL_ISGS_exbus!X97</f>
        <v>1.0500956887540269E-3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-5.0228512008629878E-3</v>
      </c>
      <c r="L98" s="24">
        <f>BRPL_EOD!L98-BRPL_ISGS_exbus!L98</f>
        <v>1.591106724010416E-4</v>
      </c>
      <c r="M98" s="24">
        <f>BRPL_EOD!M98-BRPL_ISGS_exbus!M98</f>
        <v>6.9321288481205556E-4</v>
      </c>
      <c r="N98" s="24">
        <f>BRPL_EOD!N98-BRPL_ISGS_exbus!N98</f>
        <v>2.1170745896554877E-3</v>
      </c>
      <c r="O98" s="24">
        <f>BRPL_EOD!O98-BRPL_ISGS_exbus!O98</f>
        <v>-2.7611919217207515E-3</v>
      </c>
      <c r="P98" s="24">
        <f>BRPL_EOD!P98-BRPL_ISGS_exbus!P98</f>
        <v>-5.4737881374933295E-4</v>
      </c>
      <c r="Q98" s="24">
        <f>BRPL_EOD!Q98-BRPL_ISGS_exbus!Q98</f>
        <v>1.3165876777243568E-5</v>
      </c>
      <c r="R98" s="24">
        <f>BRPL_EOD!R98-BRPL_ISGS_exbus!R98</f>
        <v>3.2936608961620095E-4</v>
      </c>
      <c r="S98" s="24">
        <f>BRPL_EOD!S98-BRPL_ISGS_exbus!S98</f>
        <v>3.3955054859013956E-4</v>
      </c>
      <c r="T98" s="24">
        <f>BRPL_EOD!T98-BRPL_ISGS_exbus!T98</f>
        <v>0</v>
      </c>
      <c r="U98" s="24">
        <f>BRPL_EOD!U98-BRPL_ISGS_exbus!U98</f>
        <v>-8.7505617969441118E-5</v>
      </c>
      <c r="V98" s="24">
        <f>BRPL_EOD!V98-BRPL_ISGS_exbus!V98</f>
        <v>1.7951122194528324E-3</v>
      </c>
      <c r="W98" s="24">
        <f>BRPL_EOD!W98-BRPL_ISGS_exbus!W98</f>
        <v>5.3095788770036734E-3</v>
      </c>
      <c r="X98" s="24">
        <f>BRPL_EOD!X98-BRPL_ISGS_exbus!X98</f>
        <v>1.0500956887540269E-3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-3.2294067940696891E-5</v>
      </c>
      <c r="L99" s="24">
        <f>BRPL_EOD!L99-BRPL_ISGS_exbus!L99</f>
        <v>1.74549431655735E-6</v>
      </c>
      <c r="M99" s="24">
        <f>BRPL_EOD!M99-BRPL_ISGS_exbus!M99</f>
        <v>-5.6854234981917884E-5</v>
      </c>
      <c r="N99" s="24">
        <f>BRPL_EOD!N99-BRPL_ISGS_exbus!N99</f>
        <v>5.0809790155037504E-5</v>
      </c>
      <c r="O99" s="24">
        <f>BRPL_EOD!O99-BRPL_ISGS_exbus!O99</f>
        <v>-6.6268606126795859E-5</v>
      </c>
      <c r="P99" s="24">
        <f>BRPL_EOD!P99-BRPL_ISGS_exbus!P99</f>
        <v>-1.3137091531723044E-5</v>
      </c>
      <c r="Q99" s="24">
        <f>BRPL_EOD!Q99-BRPL_ISGS_exbus!Q99</f>
        <v>-1.4320378207074991E-5</v>
      </c>
      <c r="R99" s="24">
        <f>BRPL_EOD!R99-BRPL_ISGS_exbus!R99</f>
        <v>1.9709792163646878E-5</v>
      </c>
      <c r="S99" s="24">
        <f>BRPL_EOD!S99-BRPL_ISGS_exbus!S99</f>
        <v>2.3501535832581855E-5</v>
      </c>
      <c r="T99" s="24">
        <f>BRPL_EOD!T99-BRPL_ISGS_exbus!T99</f>
        <v>0</v>
      </c>
      <c r="U99" s="24">
        <f>BRPL_EOD!U99-BRPL_ISGS_exbus!U99</f>
        <v>-2.1001348293747668E-6</v>
      </c>
      <c r="V99" s="24">
        <f>BRPL_EOD!V99-BRPL_ISGS_exbus!V99</f>
        <v>2.8120618041249656E-5</v>
      </c>
      <c r="W99" s="24">
        <f>BRPL_EOD!W99-BRPL_ISGS_exbus!W99</f>
        <v>9.6018992073176879E-5</v>
      </c>
      <c r="X99" s="24">
        <f>BRPL_EOD!X99-BRPL_ISGS_exbus!X99</f>
        <v>2.5202296529913681E-5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</v>
      </c>
      <c r="C3" s="197">
        <f>PPCL_NG!P3+PPCL_Spot!P3+GT_NG!P3+GT_Spot!P3+Bawana_NG!P3+Bawana_RLNG!P3+Bawana_Spot!P3</f>
        <v>84</v>
      </c>
      <c r="D3" s="198">
        <f t="shared" ref="D3:D66" si="0">B3-C3</f>
        <v>0</v>
      </c>
      <c r="E3" s="197">
        <f>PPCL_NG!J3+PPCL_Spot!J3+GT_NG!J3+GT_Spot!J3+Bawana_NG!J3+Bawana_RLNG!J3+Bawana_Spot!J3</f>
        <v>47.6</v>
      </c>
      <c r="F3" s="197">
        <f>PPCL_NG!Q3+PPCL_Spot!Q3+GT_NG!Q3+GT_Spot!Q3+Bawana_NG!Q3+Bawana_RLNG!Q3+Bawana_Spot!Q3</f>
        <v>47.6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57.52</v>
      </c>
      <c r="O3" s="197">
        <f>PPCL_NG!T3+PPCL_Spot!T3+GT_NG!T3+GT_Spot!T3+Bawana_NG!T3+Bawana_RLNG!T3+Bawana_Spot!T3</f>
        <v>57.52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84</v>
      </c>
      <c r="C4" s="197">
        <f>PPCL_NG!P4+PPCL_Spot!P4+GT_NG!P4+GT_Spot!P4+Bawana_NG!P4+Bawana_RLNG!P4+Bawana_Spot!P4</f>
        <v>84</v>
      </c>
      <c r="D4" s="198">
        <f t="shared" si="0"/>
        <v>0</v>
      </c>
      <c r="E4" s="197">
        <f>PPCL_NG!J4+PPCL_Spot!J4+GT_NG!J4+GT_Spot!J4+Bawana_NG!J4+Bawana_RLNG!J4+Bawana_Spot!J4</f>
        <v>47.6</v>
      </c>
      <c r="F4" s="197">
        <f>PPCL_NG!Q4+PPCL_Spot!Q4+GT_NG!Q4+GT_Spot!Q4+Bawana_NG!Q4+Bawana_RLNG!Q4+Bawana_Spot!Q4</f>
        <v>47.6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57.52</v>
      </c>
      <c r="O4" s="197">
        <f>PPCL_NG!T4+PPCL_Spot!T4+GT_NG!T4+GT_Spot!T4+Bawana_NG!T4+Bawana_RLNG!T4+Bawana_Spot!T4</f>
        <v>57.52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84</v>
      </c>
      <c r="D5" s="198">
        <f t="shared" si="0"/>
        <v>0</v>
      </c>
      <c r="E5" s="197">
        <f>PPCL_NG!J5+PPCL_Spot!J5+GT_NG!J5+GT_Spot!J5+Bawana_NG!J5+Bawana_RLNG!J5+Bawana_Spot!J5</f>
        <v>47.6</v>
      </c>
      <c r="F5" s="197">
        <f>PPCL_NG!Q5+PPCL_Spot!Q5+GT_NG!Q5+GT_Spot!Q5+Bawana_NG!Q5+Bawana_RLNG!Q5+Bawana_Spot!Q5</f>
        <v>47.6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57.52</v>
      </c>
      <c r="O5" s="197">
        <f>PPCL_NG!T5+PPCL_Spot!T5+GT_NG!T5+GT_Spot!T5+Bawana_NG!T5+Bawana_RLNG!T5+Bawana_Spot!T5</f>
        <v>57.52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84</v>
      </c>
      <c r="D6" s="198">
        <f t="shared" si="0"/>
        <v>0</v>
      </c>
      <c r="E6" s="197">
        <f>PPCL_NG!J6+PPCL_Spot!J6+GT_NG!J6+GT_Spot!J6+Bawana_NG!J6+Bawana_RLNG!J6+Bawana_Spot!J6</f>
        <v>47.6</v>
      </c>
      <c r="F6" s="197">
        <f>PPCL_NG!Q6+PPCL_Spot!Q6+GT_NG!Q6+GT_Spot!Q6+Bawana_NG!Q6+Bawana_RLNG!Q6+Bawana_Spot!Q6</f>
        <v>47.6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57.52</v>
      </c>
      <c r="O6" s="197">
        <f>PPCL_NG!T6+PPCL_Spot!T6+GT_NG!T6+GT_Spot!T6+Bawana_NG!T6+Bawana_RLNG!T6+Bawana_Spot!T6</f>
        <v>57.52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84</v>
      </c>
      <c r="D7" s="198">
        <f t="shared" si="0"/>
        <v>0</v>
      </c>
      <c r="E7" s="197">
        <f>PPCL_NG!J7+PPCL_Spot!J7+GT_NG!J7+GT_Spot!J7+Bawana_NG!J7+Bawana_RLNG!J7+Bawana_Spot!J7</f>
        <v>47.6</v>
      </c>
      <c r="F7" s="197">
        <f>PPCL_NG!Q7+PPCL_Spot!Q7+GT_NG!Q7+GT_Spot!Q7+Bawana_NG!Q7+Bawana_RLNG!Q7+Bawana_Spot!Q7</f>
        <v>47.6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57.52</v>
      </c>
      <c r="O7" s="197">
        <f>PPCL_NG!T7+PPCL_Spot!T7+GT_NG!T7+GT_Spot!T7+Bawana_NG!T7+Bawana_RLNG!T7+Bawana_Spot!T7</f>
        <v>57.52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84</v>
      </c>
      <c r="D8" s="198">
        <f t="shared" si="0"/>
        <v>0</v>
      </c>
      <c r="E8" s="197">
        <f>PPCL_NG!J8+PPCL_Spot!J8+GT_NG!J8+GT_Spot!J8+Bawana_NG!J8+Bawana_RLNG!J8+Bawana_Spot!J8</f>
        <v>47.6</v>
      </c>
      <c r="F8" s="197">
        <f>PPCL_NG!Q8+PPCL_Spot!Q8+GT_NG!Q8+GT_Spot!Q8+Bawana_NG!Q8+Bawana_RLNG!Q8+Bawana_Spot!Q8</f>
        <v>47.6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57.52</v>
      </c>
      <c r="O8" s="197">
        <f>PPCL_NG!T8+PPCL_Spot!T8+GT_NG!T8+GT_Spot!T8+Bawana_NG!T8+Bawana_RLNG!T8+Bawana_Spot!T8</f>
        <v>57.52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84</v>
      </c>
      <c r="D9" s="198">
        <f t="shared" si="0"/>
        <v>0</v>
      </c>
      <c r="E9" s="197">
        <f>PPCL_NG!J9+PPCL_Spot!J9+GT_NG!J9+GT_Spot!J9+Bawana_NG!J9+Bawana_RLNG!J9+Bawana_Spot!J9</f>
        <v>47.6</v>
      </c>
      <c r="F9" s="197">
        <f>PPCL_NG!Q9+PPCL_Spot!Q9+GT_NG!Q9+GT_Spot!Q9+Bawana_NG!Q9+Bawana_RLNG!Q9+Bawana_Spot!Q9</f>
        <v>47.6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57.52</v>
      </c>
      <c r="O9" s="197">
        <f>PPCL_NG!T9+PPCL_Spot!T9+GT_NG!T9+GT_Spot!T9+Bawana_NG!T9+Bawana_RLNG!T9+Bawana_Spot!T9</f>
        <v>57.52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84</v>
      </c>
      <c r="D10" s="198">
        <f t="shared" si="0"/>
        <v>0</v>
      </c>
      <c r="E10" s="197">
        <f>PPCL_NG!J10+PPCL_Spot!J10+GT_NG!J10+GT_Spot!J10+Bawana_NG!J10+Bawana_RLNG!J10+Bawana_Spot!J10</f>
        <v>47.6</v>
      </c>
      <c r="F10" s="197">
        <f>PPCL_NG!Q10+PPCL_Spot!Q10+GT_NG!Q10+GT_Spot!Q10+Bawana_NG!Q10+Bawana_RLNG!Q10+Bawana_Spot!Q10</f>
        <v>47.6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57.52</v>
      </c>
      <c r="O10" s="197">
        <f>PPCL_NG!T10+PPCL_Spot!T10+GT_NG!T10+GT_Spot!T10+Bawana_NG!T10+Bawana_RLNG!T10+Bawana_Spot!T10</f>
        <v>57.52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84</v>
      </c>
      <c r="D11" s="198">
        <f t="shared" si="0"/>
        <v>0</v>
      </c>
      <c r="E11" s="197">
        <f>PPCL_NG!J11+PPCL_Spot!J11+GT_NG!J11+GT_Spot!J11+Bawana_NG!J11+Bawana_RLNG!J11+Bawana_Spot!J11</f>
        <v>47.6</v>
      </c>
      <c r="F11" s="197">
        <f>PPCL_NG!Q11+PPCL_Spot!Q11+GT_NG!Q11+GT_Spot!Q11+Bawana_NG!Q11+Bawana_RLNG!Q11+Bawana_Spot!Q11</f>
        <v>47.6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57.52</v>
      </c>
      <c r="O11" s="197">
        <f>PPCL_NG!T11+PPCL_Spot!T11+GT_NG!T11+GT_Spot!T11+Bawana_NG!T11+Bawana_RLNG!T11+Bawana_Spot!T11</f>
        <v>57.52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84</v>
      </c>
      <c r="D12" s="198">
        <f t="shared" si="0"/>
        <v>0</v>
      </c>
      <c r="E12" s="197">
        <f>PPCL_NG!J12+PPCL_Spot!J12+GT_NG!J12+GT_Spot!J12+Bawana_NG!J12+Bawana_RLNG!J12+Bawana_Spot!J12</f>
        <v>47.6</v>
      </c>
      <c r="F12" s="197">
        <f>PPCL_NG!Q12+PPCL_Spot!Q12+GT_NG!Q12+GT_Spot!Q12+Bawana_NG!Q12+Bawana_RLNG!Q12+Bawana_Spot!Q12</f>
        <v>47.6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57.52</v>
      </c>
      <c r="O12" s="197">
        <f>PPCL_NG!T12+PPCL_Spot!T12+GT_NG!T12+GT_Spot!T12+Bawana_NG!T12+Bawana_RLNG!T12+Bawana_Spot!T12</f>
        <v>57.52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84</v>
      </c>
      <c r="D13" s="198">
        <f t="shared" si="0"/>
        <v>0</v>
      </c>
      <c r="E13" s="197">
        <f>PPCL_NG!J13+PPCL_Spot!J13+GT_NG!J13+GT_Spot!J13+Bawana_NG!J13+Bawana_RLNG!J13+Bawana_Spot!J13</f>
        <v>47.6</v>
      </c>
      <c r="F13" s="197">
        <f>PPCL_NG!Q13+PPCL_Spot!Q13+GT_NG!Q13+GT_Spot!Q13+Bawana_NG!Q13+Bawana_RLNG!Q13+Bawana_Spot!Q13</f>
        <v>47.6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57.52</v>
      </c>
      <c r="O13" s="197">
        <f>PPCL_NG!T13+PPCL_Spot!T13+GT_NG!T13+GT_Spot!T13+Bawana_NG!T13+Bawana_RLNG!T13+Bawana_Spot!T13</f>
        <v>57.52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84</v>
      </c>
      <c r="D14" s="198">
        <f t="shared" si="0"/>
        <v>0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47.6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57.52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84</v>
      </c>
      <c r="D15" s="198">
        <f t="shared" si="0"/>
        <v>0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47.6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57.52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84</v>
      </c>
      <c r="D16" s="198">
        <f t="shared" si="0"/>
        <v>0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47.6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57.52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84</v>
      </c>
      <c r="D17" s="198">
        <f t="shared" si="0"/>
        <v>0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47.6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57.52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84</v>
      </c>
      <c r="D18" s="198">
        <f t="shared" si="0"/>
        <v>0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47.6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57.52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84</v>
      </c>
      <c r="D19" s="198">
        <f t="shared" si="0"/>
        <v>0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47.6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57.52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84</v>
      </c>
      <c r="D20" s="198">
        <f t="shared" si="0"/>
        <v>0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47.6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57.52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84</v>
      </c>
      <c r="D21" s="198">
        <f t="shared" si="0"/>
        <v>0</v>
      </c>
      <c r="E21" s="197">
        <f>PPCL_NG!J21+PPCL_Spot!J21+GT_NG!J21+GT_Spot!J21+Bawana_NG!J21+Bawana_RLNG!J21+Bawana_Spot!J21</f>
        <v>47.6</v>
      </c>
      <c r="F21" s="197">
        <f>PPCL_NG!Q21+PPCL_Spot!Q21+GT_NG!Q21+GT_Spot!Q21+Bawana_NG!Q21+Bawana_RLNG!Q21+Bawana_Spot!Q21</f>
        <v>47.6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57.52</v>
      </c>
      <c r="O21" s="197">
        <f>PPCL_NG!T21+PPCL_Spot!T21+GT_NG!T21+GT_Spot!T21+Bawana_NG!T21+Bawana_RLNG!T21+Bawana_Spot!T21</f>
        <v>57.52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84</v>
      </c>
      <c r="D22" s="198">
        <f t="shared" si="0"/>
        <v>0</v>
      </c>
      <c r="E22" s="197">
        <f>PPCL_NG!J22+PPCL_Spot!J22+GT_NG!J22+GT_Spot!J22+Bawana_NG!J22+Bawana_RLNG!J22+Bawana_Spot!J22</f>
        <v>47.6</v>
      </c>
      <c r="F22" s="197">
        <f>PPCL_NG!Q22+PPCL_Spot!Q22+GT_NG!Q22+GT_Spot!Q22+Bawana_NG!Q22+Bawana_RLNG!Q22+Bawana_Spot!Q22</f>
        <v>47.6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57.52</v>
      </c>
      <c r="O22" s="197">
        <f>PPCL_NG!T22+PPCL_Spot!T22+GT_NG!T22+GT_Spot!T22+Bawana_NG!T22+Bawana_RLNG!T22+Bawana_Spot!T22</f>
        <v>57.52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84</v>
      </c>
      <c r="D23" s="198">
        <f t="shared" si="0"/>
        <v>0</v>
      </c>
      <c r="E23" s="197">
        <f>PPCL_NG!J23+PPCL_Spot!J23+GT_NG!J23+GT_Spot!J23+Bawana_NG!J23+Bawana_RLNG!J23+Bawana_Spot!J23</f>
        <v>47.6</v>
      </c>
      <c r="F23" s="197">
        <f>PPCL_NG!Q23+PPCL_Spot!Q23+GT_NG!Q23+GT_Spot!Q23+Bawana_NG!Q23+Bawana_RLNG!Q23+Bawana_Spot!Q23</f>
        <v>47.6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57.52</v>
      </c>
      <c r="O23" s="197">
        <f>PPCL_NG!T23+PPCL_Spot!T23+GT_NG!T23+GT_Spot!T23+Bawana_NG!T23+Bawana_RLNG!T23+Bawana_Spot!T23</f>
        <v>57.52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84</v>
      </c>
      <c r="D24" s="198">
        <f t="shared" si="0"/>
        <v>0</v>
      </c>
      <c r="E24" s="197">
        <f>PPCL_NG!J24+PPCL_Spot!J24+GT_NG!J24+GT_Spot!J24+Bawana_NG!J24+Bawana_RLNG!J24+Bawana_Spot!J24</f>
        <v>47.6</v>
      </c>
      <c r="F24" s="197">
        <f>PPCL_NG!Q24+PPCL_Spot!Q24+GT_NG!Q24+GT_Spot!Q24+Bawana_NG!Q24+Bawana_RLNG!Q24+Bawana_Spot!Q24</f>
        <v>47.6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57.52</v>
      </c>
      <c r="O24" s="197">
        <f>PPCL_NG!T24+PPCL_Spot!T24+GT_NG!T24+GT_Spot!T24+Bawana_NG!T24+Bawana_RLNG!T24+Bawana_Spot!T24</f>
        <v>57.52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84</v>
      </c>
      <c r="D25" s="198">
        <f t="shared" si="0"/>
        <v>0</v>
      </c>
      <c r="E25" s="197">
        <f>PPCL_NG!J25+PPCL_Spot!J25+GT_NG!J25+GT_Spot!J25+Bawana_NG!J25+Bawana_RLNG!J25+Bawana_Spot!J25</f>
        <v>47.6</v>
      </c>
      <c r="F25" s="197">
        <f>PPCL_NG!Q25+PPCL_Spot!Q25+GT_NG!Q25+GT_Spot!Q25+Bawana_NG!Q25+Bawana_RLNG!Q25+Bawana_Spot!Q25</f>
        <v>47.6</v>
      </c>
      <c r="G25" s="198">
        <f t="shared" si="1"/>
        <v>0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57.52</v>
      </c>
      <c r="O25" s="197">
        <f>PPCL_NG!T25+PPCL_Spot!T25+GT_NG!T25+GT_Spot!T25+Bawana_NG!T25+Bawana_RLNG!T25+Bawana_Spot!T25</f>
        <v>57.52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84</v>
      </c>
      <c r="D26" s="198">
        <f t="shared" si="0"/>
        <v>0</v>
      </c>
      <c r="E26" s="197">
        <f>PPCL_NG!J26+PPCL_Spot!J26+GT_NG!J26+GT_Spot!J26+Bawana_NG!J26+Bawana_RLNG!J26+Bawana_Spot!J26</f>
        <v>47.6</v>
      </c>
      <c r="F26" s="197">
        <f>PPCL_NG!Q26+PPCL_Spot!Q26+GT_NG!Q26+GT_Spot!Q26+Bawana_NG!Q26+Bawana_RLNG!Q26+Bawana_Spot!Q26</f>
        <v>47.6</v>
      </c>
      <c r="G26" s="198">
        <f t="shared" si="1"/>
        <v>0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57.52</v>
      </c>
      <c r="O26" s="197">
        <f>PPCL_NG!T26+PPCL_Spot!T26+GT_NG!T26+GT_Spot!T26+Bawana_NG!T26+Bawana_RLNG!T26+Bawana_Spot!T26</f>
        <v>57.52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83.996050404363373</v>
      </c>
      <c r="D27" s="198">
        <f t="shared" si="0"/>
        <v>3.9495956366266682E-3</v>
      </c>
      <c r="E27" s="197">
        <f>PPCL_NG!J27+PPCL_Spot!J27+GT_NG!J27+GT_Spot!J27+Bawana_NG!J27+Bawana_RLNG!J27+Bawana_Spot!J27</f>
        <v>45.59</v>
      </c>
      <c r="F27" s="197">
        <f>PPCL_NG!Q27+PPCL_Spot!Q27+GT_NG!Q27+GT_Spot!Q27+Bawana_NG!Q27+Bawana_RLNG!Q27+Bawana_Spot!Q27</f>
        <v>45.587856403987217</v>
      </c>
      <c r="G27" s="198">
        <f t="shared" si="1"/>
        <v>2.1435960127860199E-3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4.9997649050216291</v>
      </c>
      <c r="J27" s="198">
        <f t="shared" si="2"/>
        <v>2.3509497837093107E-4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22.998918563099494</v>
      </c>
      <c r="M27" s="198">
        <f t="shared" si="3"/>
        <v>1.0814369005061053E-3</v>
      </c>
      <c r="N27" s="197">
        <f>PPCL_NG!M27+PPCL_Spot!M27+GT_NG!M27+GT_Spot!M27+Bawana_NG!M27+Bawana_RLNG!M27+Bawana_Spot!M27</f>
        <v>55.09</v>
      </c>
      <c r="O27" s="197">
        <f>PPCL_NG!T27+PPCL_Spot!T27+GT_NG!T27+GT_Spot!T27+Bawana_NG!T27+Bawana_RLNG!T27+Bawana_Spot!T27</f>
        <v>55.08740972352831</v>
      </c>
      <c r="P27" s="198">
        <f t="shared" si="4"/>
        <v>2.590276471693187E-3</v>
      </c>
      <c r="Q27" s="198">
        <f t="shared" si="5"/>
        <v>9.9999999999829114E-3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83.996050404363373</v>
      </c>
      <c r="D28" s="198">
        <f t="shared" si="0"/>
        <v>3.9495956366266682E-3</v>
      </c>
      <c r="E28" s="197">
        <f>PPCL_NG!J28+PPCL_Spot!J28+GT_NG!J28+GT_Spot!J28+Bawana_NG!J28+Bawana_RLNG!J28+Bawana_Spot!J28</f>
        <v>45.59</v>
      </c>
      <c r="F28" s="197">
        <f>PPCL_NG!Q28+PPCL_Spot!Q28+GT_NG!Q28+GT_Spot!Q28+Bawana_NG!Q28+Bawana_RLNG!Q28+Bawana_Spot!Q28</f>
        <v>45.587856403987217</v>
      </c>
      <c r="G28" s="198">
        <f t="shared" si="1"/>
        <v>2.1435960127860199E-3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4.9997649050216291</v>
      </c>
      <c r="J28" s="198">
        <f t="shared" si="2"/>
        <v>2.3509497837093107E-4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22.998918563099494</v>
      </c>
      <c r="M28" s="198">
        <f t="shared" si="3"/>
        <v>1.0814369005061053E-3</v>
      </c>
      <c r="N28" s="197">
        <f>PPCL_NG!M28+PPCL_Spot!M28+GT_NG!M28+GT_Spot!M28+Bawana_NG!M28+Bawana_RLNG!M28+Bawana_Spot!M28</f>
        <v>55.09</v>
      </c>
      <c r="O28" s="197">
        <f>PPCL_NG!T28+PPCL_Spot!T28+GT_NG!T28+GT_Spot!T28+Bawana_NG!T28+Bawana_RLNG!T28+Bawana_Spot!T28</f>
        <v>55.08740972352831</v>
      </c>
      <c r="P28" s="198">
        <f t="shared" si="4"/>
        <v>2.590276471693187E-3</v>
      </c>
      <c r="Q28" s="198">
        <f t="shared" si="5"/>
        <v>9.9999999999829114E-3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83.996050404363373</v>
      </c>
      <c r="D29" s="198">
        <f t="shared" si="0"/>
        <v>3.9495956366266682E-3</v>
      </c>
      <c r="E29" s="197">
        <f>PPCL_NG!J29+PPCL_Spot!J29+GT_NG!J29+GT_Spot!J29+Bawana_NG!J29+Bawana_RLNG!J29+Bawana_Spot!J29</f>
        <v>45.59</v>
      </c>
      <c r="F29" s="197">
        <f>PPCL_NG!Q29+PPCL_Spot!Q29+GT_NG!Q29+GT_Spot!Q29+Bawana_NG!Q29+Bawana_RLNG!Q29+Bawana_Spot!Q29</f>
        <v>45.587856403987217</v>
      </c>
      <c r="G29" s="198">
        <f t="shared" si="1"/>
        <v>2.1435960127860199E-3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4.9997649050216291</v>
      </c>
      <c r="J29" s="198">
        <f t="shared" si="2"/>
        <v>2.3509497837093107E-4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22.998918563099494</v>
      </c>
      <c r="M29" s="198">
        <f t="shared" si="3"/>
        <v>1.0814369005061053E-3</v>
      </c>
      <c r="N29" s="197">
        <f>PPCL_NG!M29+PPCL_Spot!M29+GT_NG!M29+GT_Spot!M29+Bawana_NG!M29+Bawana_RLNG!M29+Bawana_Spot!M29</f>
        <v>55.09</v>
      </c>
      <c r="O29" s="197">
        <f>PPCL_NG!T29+PPCL_Spot!T29+GT_NG!T29+GT_Spot!T29+Bawana_NG!T29+Bawana_RLNG!T29+Bawana_Spot!T29</f>
        <v>55.08740972352831</v>
      </c>
      <c r="P29" s="198">
        <f t="shared" si="4"/>
        <v>2.590276471693187E-3</v>
      </c>
      <c r="Q29" s="198">
        <f t="shared" si="5"/>
        <v>9.9999999999829114E-3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83.996050404363373</v>
      </c>
      <c r="D30" s="198">
        <f t="shared" si="0"/>
        <v>3.9495956366266682E-3</v>
      </c>
      <c r="E30" s="197">
        <f>PPCL_NG!J30+PPCL_Spot!J30+GT_NG!J30+GT_Spot!J30+Bawana_NG!J30+Bawana_RLNG!J30+Bawana_Spot!J30</f>
        <v>45.59</v>
      </c>
      <c r="F30" s="197">
        <f>PPCL_NG!Q30+PPCL_Spot!Q30+GT_NG!Q30+GT_Spot!Q30+Bawana_NG!Q30+Bawana_RLNG!Q30+Bawana_Spot!Q30</f>
        <v>45.587856403987217</v>
      </c>
      <c r="G30" s="198">
        <f t="shared" si="1"/>
        <v>2.1435960127860199E-3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4.9997649050216291</v>
      </c>
      <c r="J30" s="198">
        <f t="shared" si="2"/>
        <v>2.3509497837093107E-4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22.998918563099494</v>
      </c>
      <c r="M30" s="198">
        <f t="shared" si="3"/>
        <v>1.0814369005061053E-3</v>
      </c>
      <c r="N30" s="197">
        <f>PPCL_NG!M30+PPCL_Spot!M30+GT_NG!M30+GT_Spot!M30+Bawana_NG!M30+Bawana_RLNG!M30+Bawana_Spot!M30</f>
        <v>55.09</v>
      </c>
      <c r="O30" s="197">
        <f>PPCL_NG!T30+PPCL_Spot!T30+GT_NG!T30+GT_Spot!T30+Bawana_NG!T30+Bawana_RLNG!T30+Bawana_Spot!T30</f>
        <v>55.08740972352831</v>
      </c>
      <c r="P30" s="198">
        <f t="shared" si="4"/>
        <v>2.590276471693187E-3</v>
      </c>
      <c r="Q30" s="198">
        <f t="shared" si="5"/>
        <v>9.9999999999829114E-3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83.996050404363373</v>
      </c>
      <c r="D31" s="198">
        <f t="shared" si="0"/>
        <v>3.9495956366266682E-3</v>
      </c>
      <c r="E31" s="197">
        <f>PPCL_NG!J31+PPCL_Spot!J31+GT_NG!J31+GT_Spot!J31+Bawana_NG!J31+Bawana_RLNG!J31+Bawana_Spot!J31</f>
        <v>45.59</v>
      </c>
      <c r="F31" s="197">
        <f>PPCL_NG!Q31+PPCL_Spot!Q31+GT_NG!Q31+GT_Spot!Q31+Bawana_NG!Q31+Bawana_RLNG!Q31+Bawana_Spot!Q31</f>
        <v>45.587856403987217</v>
      </c>
      <c r="G31" s="198">
        <f t="shared" si="1"/>
        <v>2.1435960127860199E-3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4.9997649050216291</v>
      </c>
      <c r="J31" s="198">
        <f t="shared" si="2"/>
        <v>2.3509497837093107E-4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22.998918563099494</v>
      </c>
      <c r="M31" s="198">
        <f t="shared" si="3"/>
        <v>1.0814369005061053E-3</v>
      </c>
      <c r="N31" s="197">
        <f>PPCL_NG!M31+PPCL_Spot!M31+GT_NG!M31+GT_Spot!M31+Bawana_NG!M31+Bawana_RLNG!M31+Bawana_Spot!M31</f>
        <v>55.09</v>
      </c>
      <c r="O31" s="197">
        <f>PPCL_NG!T31+PPCL_Spot!T31+GT_NG!T31+GT_Spot!T31+Bawana_NG!T31+Bawana_RLNG!T31+Bawana_Spot!T31</f>
        <v>55.08740972352831</v>
      </c>
      <c r="P31" s="198">
        <f t="shared" si="4"/>
        <v>2.590276471693187E-3</v>
      </c>
      <c r="Q31" s="198">
        <f t="shared" si="5"/>
        <v>9.9999999999829114E-3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83.996050404363373</v>
      </c>
      <c r="D32" s="198">
        <f t="shared" si="0"/>
        <v>3.9495956366266682E-3</v>
      </c>
      <c r="E32" s="197">
        <f>PPCL_NG!J32+PPCL_Spot!J32+GT_NG!J32+GT_Spot!J32+Bawana_NG!J32+Bawana_RLNG!J32+Bawana_Spot!J32</f>
        <v>45.59</v>
      </c>
      <c r="F32" s="197">
        <f>PPCL_NG!Q32+PPCL_Spot!Q32+GT_NG!Q32+GT_Spot!Q32+Bawana_NG!Q32+Bawana_RLNG!Q32+Bawana_Spot!Q32</f>
        <v>45.587856403987217</v>
      </c>
      <c r="G32" s="198">
        <f t="shared" si="1"/>
        <v>2.1435960127860199E-3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4.9997649050216291</v>
      </c>
      <c r="J32" s="198">
        <f t="shared" si="2"/>
        <v>2.3509497837093107E-4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22.998918563099494</v>
      </c>
      <c r="M32" s="198">
        <f t="shared" si="3"/>
        <v>1.0814369005061053E-3</v>
      </c>
      <c r="N32" s="197">
        <f>PPCL_NG!M32+PPCL_Spot!M32+GT_NG!M32+GT_Spot!M32+Bawana_NG!M32+Bawana_RLNG!M32+Bawana_Spot!M32</f>
        <v>55.09</v>
      </c>
      <c r="O32" s="197">
        <f>PPCL_NG!T32+PPCL_Spot!T32+GT_NG!T32+GT_Spot!T32+Bawana_NG!T32+Bawana_RLNG!T32+Bawana_Spot!T32</f>
        <v>55.08740972352831</v>
      </c>
      <c r="P32" s="198">
        <f t="shared" si="4"/>
        <v>2.590276471693187E-3</v>
      </c>
      <c r="Q32" s="198">
        <f t="shared" si="5"/>
        <v>9.9999999999829114E-3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83.996050404363373</v>
      </c>
      <c r="D33" s="198">
        <f t="shared" si="0"/>
        <v>3.9495956366266682E-3</v>
      </c>
      <c r="E33" s="197">
        <f>PPCL_NG!J33+PPCL_Spot!J33+GT_NG!J33+GT_Spot!J33+Bawana_NG!J33+Bawana_RLNG!J33+Bawana_Spot!J33</f>
        <v>45.59</v>
      </c>
      <c r="F33" s="197">
        <f>PPCL_NG!Q33+PPCL_Spot!Q33+GT_NG!Q33+GT_Spot!Q33+Bawana_NG!Q33+Bawana_RLNG!Q33+Bawana_Spot!Q33</f>
        <v>45.587856403987217</v>
      </c>
      <c r="G33" s="198">
        <f t="shared" si="1"/>
        <v>2.1435960127860199E-3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4.9997649050216291</v>
      </c>
      <c r="J33" s="198">
        <f t="shared" si="2"/>
        <v>2.3509497837093107E-4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22.998918563099494</v>
      </c>
      <c r="M33" s="198">
        <f t="shared" si="3"/>
        <v>1.0814369005061053E-3</v>
      </c>
      <c r="N33" s="197">
        <f>PPCL_NG!M33+PPCL_Spot!M33+GT_NG!M33+GT_Spot!M33+Bawana_NG!M33+Bawana_RLNG!M33+Bawana_Spot!M33</f>
        <v>55.09</v>
      </c>
      <c r="O33" s="197">
        <f>PPCL_NG!T33+PPCL_Spot!T33+GT_NG!T33+GT_Spot!T33+Bawana_NG!T33+Bawana_RLNG!T33+Bawana_Spot!T33</f>
        <v>55.08740972352831</v>
      </c>
      <c r="P33" s="198">
        <f t="shared" si="4"/>
        <v>2.590276471693187E-3</v>
      </c>
      <c r="Q33" s="198">
        <f t="shared" si="5"/>
        <v>9.9999999999829114E-3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83.996050404363373</v>
      </c>
      <c r="D34" s="198">
        <f t="shared" si="0"/>
        <v>3.9495956366266682E-3</v>
      </c>
      <c r="E34" s="197">
        <f>PPCL_NG!J34+PPCL_Spot!J34+GT_NG!J34+GT_Spot!J34+Bawana_NG!J34+Bawana_RLNG!J34+Bawana_Spot!J34</f>
        <v>45.59</v>
      </c>
      <c r="F34" s="197">
        <f>PPCL_NG!Q34+PPCL_Spot!Q34+GT_NG!Q34+GT_Spot!Q34+Bawana_NG!Q34+Bawana_RLNG!Q34+Bawana_Spot!Q34</f>
        <v>45.587856403987217</v>
      </c>
      <c r="G34" s="198">
        <f t="shared" si="1"/>
        <v>2.1435960127860199E-3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4.9997649050216291</v>
      </c>
      <c r="J34" s="198">
        <f t="shared" si="2"/>
        <v>2.3509497837093107E-4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22.998918563099494</v>
      </c>
      <c r="M34" s="198">
        <f t="shared" si="3"/>
        <v>1.0814369005061053E-3</v>
      </c>
      <c r="N34" s="197">
        <f>PPCL_NG!M34+PPCL_Spot!M34+GT_NG!M34+GT_Spot!M34+Bawana_NG!M34+Bawana_RLNG!M34+Bawana_Spot!M34</f>
        <v>55.09</v>
      </c>
      <c r="O34" s="197">
        <f>PPCL_NG!T34+PPCL_Spot!T34+GT_NG!T34+GT_Spot!T34+Bawana_NG!T34+Bawana_RLNG!T34+Bawana_Spot!T34</f>
        <v>55.08740972352831</v>
      </c>
      <c r="P34" s="198">
        <f t="shared" si="4"/>
        <v>2.590276471693187E-3</v>
      </c>
      <c r="Q34" s="198">
        <f t="shared" si="5"/>
        <v>9.9999999999829114E-3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83.996050404363373</v>
      </c>
      <c r="D35" s="198">
        <f t="shared" si="0"/>
        <v>3.9495956366266682E-3</v>
      </c>
      <c r="E35" s="197">
        <f>PPCL_NG!J35+PPCL_Spot!J35+GT_NG!J35+GT_Spot!J35+Bawana_NG!J35+Bawana_RLNG!J35+Bawana_Spot!J35</f>
        <v>45.59</v>
      </c>
      <c r="F35" s="197">
        <f>PPCL_NG!Q35+PPCL_Spot!Q35+GT_NG!Q35+GT_Spot!Q35+Bawana_NG!Q35+Bawana_RLNG!Q35+Bawana_Spot!Q35</f>
        <v>45.587856403987217</v>
      </c>
      <c r="G35" s="198">
        <f t="shared" si="1"/>
        <v>2.1435960127860199E-3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4.9997649050216291</v>
      </c>
      <c r="J35" s="198">
        <f t="shared" si="2"/>
        <v>2.3509497837093107E-4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22.998918563099494</v>
      </c>
      <c r="M35" s="198">
        <f t="shared" si="3"/>
        <v>1.0814369005061053E-3</v>
      </c>
      <c r="N35" s="197">
        <f>PPCL_NG!M35+PPCL_Spot!M35+GT_NG!M35+GT_Spot!M35+Bawana_NG!M35+Bawana_RLNG!M35+Bawana_Spot!M35</f>
        <v>55.09</v>
      </c>
      <c r="O35" s="197">
        <f>PPCL_NG!T35+PPCL_Spot!T35+GT_NG!T35+GT_Spot!T35+Bawana_NG!T35+Bawana_RLNG!T35+Bawana_Spot!T35</f>
        <v>55.08740972352831</v>
      </c>
      <c r="P35" s="198">
        <f t="shared" si="4"/>
        <v>2.590276471693187E-3</v>
      </c>
      <c r="Q35" s="198">
        <f t="shared" si="5"/>
        <v>9.9999999999829114E-3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83.996050404363373</v>
      </c>
      <c r="D36" s="198">
        <f t="shared" si="0"/>
        <v>3.9495956366266682E-3</v>
      </c>
      <c r="E36" s="197">
        <f>PPCL_NG!J36+PPCL_Spot!J36+GT_NG!J36+GT_Spot!J36+Bawana_NG!J36+Bawana_RLNG!J36+Bawana_Spot!J36</f>
        <v>45.59</v>
      </c>
      <c r="F36" s="197">
        <f>PPCL_NG!Q36+PPCL_Spot!Q36+GT_NG!Q36+GT_Spot!Q36+Bawana_NG!Q36+Bawana_RLNG!Q36+Bawana_Spot!Q36</f>
        <v>45.587856403987217</v>
      </c>
      <c r="G36" s="198">
        <f t="shared" si="1"/>
        <v>2.1435960127860199E-3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4.9997649050216291</v>
      </c>
      <c r="J36" s="198">
        <f t="shared" si="2"/>
        <v>2.3509497837093107E-4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22.998918563099494</v>
      </c>
      <c r="M36" s="198">
        <f t="shared" si="3"/>
        <v>1.0814369005061053E-3</v>
      </c>
      <c r="N36" s="197">
        <f>PPCL_NG!M36+PPCL_Spot!M36+GT_NG!M36+GT_Spot!M36+Bawana_NG!M36+Bawana_RLNG!M36+Bawana_Spot!M36</f>
        <v>55.09</v>
      </c>
      <c r="O36" s="197">
        <f>PPCL_NG!T36+PPCL_Spot!T36+GT_NG!T36+GT_Spot!T36+Bawana_NG!T36+Bawana_RLNG!T36+Bawana_Spot!T36</f>
        <v>55.08740972352831</v>
      </c>
      <c r="P36" s="198">
        <f t="shared" si="4"/>
        <v>2.590276471693187E-3</v>
      </c>
      <c r="Q36" s="198">
        <f t="shared" si="5"/>
        <v>9.9999999999829114E-3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83.996050404363373</v>
      </c>
      <c r="D37" s="198">
        <f t="shared" si="0"/>
        <v>3.9495956366266682E-3</v>
      </c>
      <c r="E37" s="197">
        <f>PPCL_NG!J37+PPCL_Spot!J37+GT_NG!J37+GT_Spot!J37+Bawana_NG!J37+Bawana_RLNG!J37+Bawana_Spot!J37</f>
        <v>45.59</v>
      </c>
      <c r="F37" s="197">
        <f>PPCL_NG!Q37+PPCL_Spot!Q37+GT_NG!Q37+GT_Spot!Q37+Bawana_NG!Q37+Bawana_RLNG!Q37+Bawana_Spot!Q37</f>
        <v>45.587856403987217</v>
      </c>
      <c r="G37" s="198">
        <f t="shared" si="1"/>
        <v>2.1435960127860199E-3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4.9997649050216291</v>
      </c>
      <c r="J37" s="198">
        <f t="shared" si="2"/>
        <v>2.3509497837093107E-4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22.998918563099494</v>
      </c>
      <c r="M37" s="198">
        <f t="shared" si="3"/>
        <v>1.0814369005061053E-3</v>
      </c>
      <c r="N37" s="197">
        <f>PPCL_NG!M37+PPCL_Spot!M37+GT_NG!M37+GT_Spot!M37+Bawana_NG!M37+Bawana_RLNG!M37+Bawana_Spot!M37</f>
        <v>55.09</v>
      </c>
      <c r="O37" s="197">
        <f>PPCL_NG!T37+PPCL_Spot!T37+GT_NG!T37+GT_Spot!T37+Bawana_NG!T37+Bawana_RLNG!T37+Bawana_Spot!T37</f>
        <v>55.08740972352831</v>
      </c>
      <c r="P37" s="198">
        <f t="shared" si="4"/>
        <v>2.590276471693187E-3</v>
      </c>
      <c r="Q37" s="198">
        <f t="shared" si="5"/>
        <v>9.9999999999829114E-3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83.996050404363373</v>
      </c>
      <c r="D38" s="198">
        <f t="shared" si="0"/>
        <v>3.9495956366266682E-3</v>
      </c>
      <c r="E38" s="197">
        <f>PPCL_NG!J38+PPCL_Spot!J38+GT_NG!J38+GT_Spot!J38+Bawana_NG!J38+Bawana_RLNG!J38+Bawana_Spot!J38</f>
        <v>45.59</v>
      </c>
      <c r="F38" s="197">
        <f>PPCL_NG!Q38+PPCL_Spot!Q38+GT_NG!Q38+GT_Spot!Q38+Bawana_NG!Q38+Bawana_RLNG!Q38+Bawana_Spot!Q38</f>
        <v>45.587856403987217</v>
      </c>
      <c r="G38" s="198">
        <f t="shared" si="1"/>
        <v>2.1435960127860199E-3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4.9997649050216291</v>
      </c>
      <c r="J38" s="198">
        <f t="shared" si="2"/>
        <v>2.3509497837093107E-4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22.998918563099494</v>
      </c>
      <c r="M38" s="198">
        <f t="shared" si="3"/>
        <v>1.0814369005061053E-3</v>
      </c>
      <c r="N38" s="197">
        <f>PPCL_NG!M38+PPCL_Spot!M38+GT_NG!M38+GT_Spot!M38+Bawana_NG!M38+Bawana_RLNG!M38+Bawana_Spot!M38</f>
        <v>55.09</v>
      </c>
      <c r="O38" s="197">
        <f>PPCL_NG!T38+PPCL_Spot!T38+GT_NG!T38+GT_Spot!T38+Bawana_NG!T38+Bawana_RLNG!T38+Bawana_Spot!T38</f>
        <v>55.08740972352831</v>
      </c>
      <c r="P38" s="198">
        <f t="shared" si="4"/>
        <v>2.590276471693187E-3</v>
      </c>
      <c r="Q38" s="198">
        <f t="shared" si="5"/>
        <v>9.9999999999829114E-3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83.996050404363373</v>
      </c>
      <c r="D39" s="198">
        <f t="shared" si="0"/>
        <v>3.9495956366266682E-3</v>
      </c>
      <c r="E39" s="197">
        <f>PPCL_NG!J39+PPCL_Spot!J39+GT_NG!J39+GT_Spot!J39+Bawana_NG!J39+Bawana_RLNG!J39+Bawana_Spot!J39</f>
        <v>45.59</v>
      </c>
      <c r="F39" s="197">
        <f>PPCL_NG!Q39+PPCL_Spot!Q39+GT_NG!Q39+GT_Spot!Q39+Bawana_NG!Q39+Bawana_RLNG!Q39+Bawana_Spot!Q39</f>
        <v>45.587856403987217</v>
      </c>
      <c r="G39" s="198">
        <f t="shared" si="1"/>
        <v>2.1435960127860199E-3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4.9997649050216291</v>
      </c>
      <c r="J39" s="198">
        <f t="shared" si="2"/>
        <v>2.3509497837093107E-4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22.998918563099494</v>
      </c>
      <c r="M39" s="198">
        <f t="shared" si="3"/>
        <v>1.0814369005061053E-3</v>
      </c>
      <c r="N39" s="197">
        <f>PPCL_NG!M39+PPCL_Spot!M39+GT_NG!M39+GT_Spot!M39+Bawana_NG!M39+Bawana_RLNG!M39+Bawana_Spot!M39</f>
        <v>55.09</v>
      </c>
      <c r="O39" s="197">
        <f>PPCL_NG!T39+PPCL_Spot!T39+GT_NG!T39+GT_Spot!T39+Bawana_NG!T39+Bawana_RLNG!T39+Bawana_Spot!T39</f>
        <v>55.08740972352831</v>
      </c>
      <c r="P39" s="198">
        <f t="shared" si="4"/>
        <v>2.590276471693187E-3</v>
      </c>
      <c r="Q39" s="198">
        <f t="shared" si="5"/>
        <v>9.9999999999829114E-3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83.996050404363373</v>
      </c>
      <c r="D40" s="198">
        <f t="shared" si="0"/>
        <v>3.9495956366266682E-3</v>
      </c>
      <c r="E40" s="197">
        <f>PPCL_NG!J40+PPCL_Spot!J40+GT_NG!J40+GT_Spot!J40+Bawana_NG!J40+Bawana_RLNG!J40+Bawana_Spot!J40</f>
        <v>45.59</v>
      </c>
      <c r="F40" s="197">
        <f>PPCL_NG!Q40+PPCL_Spot!Q40+GT_NG!Q40+GT_Spot!Q40+Bawana_NG!Q40+Bawana_RLNG!Q40+Bawana_Spot!Q40</f>
        <v>45.587856403987217</v>
      </c>
      <c r="G40" s="198">
        <f t="shared" si="1"/>
        <v>2.1435960127860199E-3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4.9997649050216291</v>
      </c>
      <c r="J40" s="198">
        <f t="shared" si="2"/>
        <v>2.3509497837093107E-4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22.998918563099494</v>
      </c>
      <c r="M40" s="198">
        <f t="shared" si="3"/>
        <v>1.0814369005061053E-3</v>
      </c>
      <c r="N40" s="197">
        <f>PPCL_NG!M40+PPCL_Spot!M40+GT_NG!M40+GT_Spot!M40+Bawana_NG!M40+Bawana_RLNG!M40+Bawana_Spot!M40</f>
        <v>55.09</v>
      </c>
      <c r="O40" s="197">
        <f>PPCL_NG!T40+PPCL_Spot!T40+GT_NG!T40+GT_Spot!T40+Bawana_NG!T40+Bawana_RLNG!T40+Bawana_Spot!T40</f>
        <v>55.08740972352831</v>
      </c>
      <c r="P40" s="198">
        <f t="shared" si="4"/>
        <v>2.590276471693187E-3</v>
      </c>
      <c r="Q40" s="198">
        <f t="shared" si="5"/>
        <v>9.9999999999829114E-3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83.996050404363373</v>
      </c>
      <c r="D41" s="198">
        <f t="shared" si="0"/>
        <v>3.9495956366266682E-3</v>
      </c>
      <c r="E41" s="197">
        <f>PPCL_NG!J41+PPCL_Spot!J41+GT_NG!J41+GT_Spot!J41+Bawana_NG!J41+Bawana_RLNG!J41+Bawana_Spot!J41</f>
        <v>45.59</v>
      </c>
      <c r="F41" s="197">
        <f>PPCL_NG!Q41+PPCL_Spot!Q41+GT_NG!Q41+GT_Spot!Q41+Bawana_NG!Q41+Bawana_RLNG!Q41+Bawana_Spot!Q41</f>
        <v>45.587856403987217</v>
      </c>
      <c r="G41" s="198">
        <f t="shared" si="1"/>
        <v>2.1435960127860199E-3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4.9997649050216291</v>
      </c>
      <c r="J41" s="198">
        <f t="shared" si="2"/>
        <v>2.3509497837093107E-4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22.998918563099494</v>
      </c>
      <c r="M41" s="198">
        <f t="shared" si="3"/>
        <v>1.0814369005061053E-3</v>
      </c>
      <c r="N41" s="197">
        <f>PPCL_NG!M41+PPCL_Spot!M41+GT_NG!M41+GT_Spot!M41+Bawana_NG!M41+Bawana_RLNG!M41+Bawana_Spot!M41</f>
        <v>55.09</v>
      </c>
      <c r="O41" s="197">
        <f>PPCL_NG!T41+PPCL_Spot!T41+GT_NG!T41+GT_Spot!T41+Bawana_NG!T41+Bawana_RLNG!T41+Bawana_Spot!T41</f>
        <v>55.08740972352831</v>
      </c>
      <c r="P41" s="198">
        <f t="shared" si="4"/>
        <v>2.590276471693187E-3</v>
      </c>
      <c r="Q41" s="198">
        <f t="shared" si="5"/>
        <v>9.9999999999829114E-3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83.996050404363373</v>
      </c>
      <c r="D42" s="198">
        <f t="shared" si="0"/>
        <v>3.9495956366266682E-3</v>
      </c>
      <c r="E42" s="197">
        <f>PPCL_NG!J42+PPCL_Spot!J42+GT_NG!J42+GT_Spot!J42+Bawana_NG!J42+Bawana_RLNG!J42+Bawana_Spot!J42</f>
        <v>45.59</v>
      </c>
      <c r="F42" s="197">
        <f>PPCL_NG!Q42+PPCL_Spot!Q42+GT_NG!Q42+GT_Spot!Q42+Bawana_NG!Q42+Bawana_RLNG!Q42+Bawana_Spot!Q42</f>
        <v>45.587856403987217</v>
      </c>
      <c r="G42" s="198">
        <f t="shared" si="1"/>
        <v>2.1435960127860199E-3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4.9997649050216291</v>
      </c>
      <c r="J42" s="198">
        <f t="shared" si="2"/>
        <v>2.3509497837093107E-4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22.998918563099494</v>
      </c>
      <c r="M42" s="198">
        <f t="shared" si="3"/>
        <v>1.0814369005061053E-3</v>
      </c>
      <c r="N42" s="197">
        <f>PPCL_NG!M42+PPCL_Spot!M42+GT_NG!M42+GT_Spot!M42+Bawana_NG!M42+Bawana_RLNG!M42+Bawana_Spot!M42</f>
        <v>55.09</v>
      </c>
      <c r="O42" s="197">
        <f>PPCL_NG!T42+PPCL_Spot!T42+GT_NG!T42+GT_Spot!T42+Bawana_NG!T42+Bawana_RLNG!T42+Bawana_Spot!T42</f>
        <v>55.08740972352831</v>
      </c>
      <c r="P42" s="198">
        <f t="shared" si="4"/>
        <v>2.590276471693187E-3</v>
      </c>
      <c r="Q42" s="198">
        <f t="shared" si="5"/>
        <v>9.9999999999829114E-3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83.996050404363373</v>
      </c>
      <c r="D43" s="198">
        <f t="shared" si="0"/>
        <v>3.9495956366266682E-3</v>
      </c>
      <c r="E43" s="197">
        <f>PPCL_NG!J43+PPCL_Spot!J43+GT_NG!J43+GT_Spot!J43+Bawana_NG!J43+Bawana_RLNG!J43+Bawana_Spot!J43</f>
        <v>45.59</v>
      </c>
      <c r="F43" s="197">
        <f>PPCL_NG!Q43+PPCL_Spot!Q43+GT_NG!Q43+GT_Spot!Q43+Bawana_NG!Q43+Bawana_RLNG!Q43+Bawana_Spot!Q43</f>
        <v>45.587856403987217</v>
      </c>
      <c r="G43" s="198">
        <f t="shared" si="1"/>
        <v>2.1435960127860199E-3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4.9997649050216291</v>
      </c>
      <c r="J43" s="198">
        <f t="shared" si="2"/>
        <v>2.3509497837093107E-4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22.998918563099494</v>
      </c>
      <c r="M43" s="198">
        <f t="shared" si="3"/>
        <v>1.0814369005061053E-3</v>
      </c>
      <c r="N43" s="197">
        <f>PPCL_NG!M43+PPCL_Spot!M43+GT_NG!M43+GT_Spot!M43+Bawana_NG!M43+Bawana_RLNG!M43+Bawana_Spot!M43</f>
        <v>55.09</v>
      </c>
      <c r="O43" s="197">
        <f>PPCL_NG!T43+PPCL_Spot!T43+GT_NG!T43+GT_Spot!T43+Bawana_NG!T43+Bawana_RLNG!T43+Bawana_Spot!T43</f>
        <v>55.08740972352831</v>
      </c>
      <c r="P43" s="198">
        <f t="shared" si="4"/>
        <v>2.590276471693187E-3</v>
      </c>
      <c r="Q43" s="198">
        <f t="shared" si="5"/>
        <v>9.9999999999829114E-3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83.996050404363373</v>
      </c>
      <c r="D44" s="198">
        <f t="shared" si="0"/>
        <v>3.9495956366266682E-3</v>
      </c>
      <c r="E44" s="197">
        <f>PPCL_NG!J44+PPCL_Spot!J44+GT_NG!J44+GT_Spot!J44+Bawana_NG!J44+Bawana_RLNG!J44+Bawana_Spot!J44</f>
        <v>45.59</v>
      </c>
      <c r="F44" s="197">
        <f>PPCL_NG!Q44+PPCL_Spot!Q44+GT_NG!Q44+GT_Spot!Q44+Bawana_NG!Q44+Bawana_RLNG!Q44+Bawana_Spot!Q44</f>
        <v>45.587856403987217</v>
      </c>
      <c r="G44" s="198">
        <f t="shared" si="1"/>
        <v>2.1435960127860199E-3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4.9997649050216291</v>
      </c>
      <c r="J44" s="198">
        <f t="shared" si="2"/>
        <v>2.3509497837093107E-4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22.998918563099494</v>
      </c>
      <c r="M44" s="198">
        <f t="shared" si="3"/>
        <v>1.0814369005061053E-3</v>
      </c>
      <c r="N44" s="197">
        <f>PPCL_NG!M44+PPCL_Spot!M44+GT_NG!M44+GT_Spot!M44+Bawana_NG!M44+Bawana_RLNG!M44+Bawana_Spot!M44</f>
        <v>55.09</v>
      </c>
      <c r="O44" s="197">
        <f>PPCL_NG!T44+PPCL_Spot!T44+GT_NG!T44+GT_Spot!T44+Bawana_NG!T44+Bawana_RLNG!T44+Bawana_Spot!T44</f>
        <v>55.08740972352831</v>
      </c>
      <c r="P44" s="198">
        <f t="shared" si="4"/>
        <v>2.590276471693187E-3</v>
      </c>
      <c r="Q44" s="198">
        <f t="shared" si="5"/>
        <v>9.9999999999829114E-3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83.996050404363373</v>
      </c>
      <c r="D45" s="198">
        <f t="shared" si="0"/>
        <v>3.9495956366266682E-3</v>
      </c>
      <c r="E45" s="197">
        <f>PPCL_NG!J45+PPCL_Spot!J45+GT_NG!J45+GT_Spot!J45+Bawana_NG!J45+Bawana_RLNG!J45+Bawana_Spot!J45</f>
        <v>45.59</v>
      </c>
      <c r="F45" s="197">
        <f>PPCL_NG!Q45+PPCL_Spot!Q45+GT_NG!Q45+GT_Spot!Q45+Bawana_NG!Q45+Bawana_RLNG!Q45+Bawana_Spot!Q45</f>
        <v>45.587856403987217</v>
      </c>
      <c r="G45" s="198">
        <f t="shared" si="1"/>
        <v>2.1435960127860199E-3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4.9997649050216291</v>
      </c>
      <c r="J45" s="198">
        <f t="shared" si="2"/>
        <v>2.3509497837093107E-4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22.998918563099494</v>
      </c>
      <c r="M45" s="198">
        <f t="shared" si="3"/>
        <v>1.0814369005061053E-3</v>
      </c>
      <c r="N45" s="197">
        <f>PPCL_NG!M45+PPCL_Spot!M45+GT_NG!M45+GT_Spot!M45+Bawana_NG!M45+Bawana_RLNG!M45+Bawana_Spot!M45</f>
        <v>55.09</v>
      </c>
      <c r="O45" s="197">
        <f>PPCL_NG!T45+PPCL_Spot!T45+GT_NG!T45+GT_Spot!T45+Bawana_NG!T45+Bawana_RLNG!T45+Bawana_Spot!T45</f>
        <v>55.08740972352831</v>
      </c>
      <c r="P45" s="198">
        <f t="shared" si="4"/>
        <v>2.590276471693187E-3</v>
      </c>
      <c r="Q45" s="198">
        <f t="shared" si="5"/>
        <v>9.9999999999829114E-3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83.996050404363373</v>
      </c>
      <c r="D46" s="198">
        <f t="shared" si="0"/>
        <v>3.9495956366266682E-3</v>
      </c>
      <c r="E46" s="197">
        <f>PPCL_NG!J46+PPCL_Spot!J46+GT_NG!J46+GT_Spot!J46+Bawana_NG!J46+Bawana_RLNG!J46+Bawana_Spot!J46</f>
        <v>45.59</v>
      </c>
      <c r="F46" s="197">
        <f>PPCL_NG!Q46+PPCL_Spot!Q46+GT_NG!Q46+GT_Spot!Q46+Bawana_NG!Q46+Bawana_RLNG!Q46+Bawana_Spot!Q46</f>
        <v>45.587856403987217</v>
      </c>
      <c r="G46" s="198">
        <f t="shared" si="1"/>
        <v>2.1435960127860199E-3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4.9997649050216291</v>
      </c>
      <c r="J46" s="198">
        <f t="shared" si="2"/>
        <v>2.3509497837093107E-4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22.998918563099494</v>
      </c>
      <c r="M46" s="198">
        <f t="shared" si="3"/>
        <v>1.0814369005061053E-3</v>
      </c>
      <c r="N46" s="197">
        <f>PPCL_NG!M46+PPCL_Spot!M46+GT_NG!M46+GT_Spot!M46+Bawana_NG!M46+Bawana_RLNG!M46+Bawana_Spot!M46</f>
        <v>55.09</v>
      </c>
      <c r="O46" s="197">
        <f>PPCL_NG!T46+PPCL_Spot!T46+GT_NG!T46+GT_Spot!T46+Bawana_NG!T46+Bawana_RLNG!T46+Bawana_Spot!T46</f>
        <v>55.08740972352831</v>
      </c>
      <c r="P46" s="198">
        <f t="shared" si="4"/>
        <v>2.590276471693187E-3</v>
      </c>
      <c r="Q46" s="198">
        <f t="shared" si="5"/>
        <v>9.9999999999829114E-3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83.996050404363373</v>
      </c>
      <c r="D47" s="198">
        <f t="shared" si="0"/>
        <v>3.9495956366266682E-3</v>
      </c>
      <c r="E47" s="197">
        <f>PPCL_NG!J47+PPCL_Spot!J47+GT_NG!J47+GT_Spot!J47+Bawana_NG!J47+Bawana_RLNG!J47+Bawana_Spot!J47</f>
        <v>45.59</v>
      </c>
      <c r="F47" s="197">
        <f>PPCL_NG!Q47+PPCL_Spot!Q47+GT_NG!Q47+GT_Spot!Q47+Bawana_NG!Q47+Bawana_RLNG!Q47+Bawana_Spot!Q47</f>
        <v>45.587856403987217</v>
      </c>
      <c r="G47" s="198">
        <f t="shared" si="1"/>
        <v>2.1435960127860199E-3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4.9997649050216291</v>
      </c>
      <c r="J47" s="198">
        <f t="shared" si="2"/>
        <v>2.3509497837093107E-4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22.998918563099494</v>
      </c>
      <c r="M47" s="198">
        <f t="shared" si="3"/>
        <v>1.0814369005061053E-3</v>
      </c>
      <c r="N47" s="197">
        <f>PPCL_NG!M47+PPCL_Spot!M47+GT_NG!M47+GT_Spot!M47+Bawana_NG!M47+Bawana_RLNG!M47+Bawana_Spot!M47</f>
        <v>55.09</v>
      </c>
      <c r="O47" s="197">
        <f>PPCL_NG!T47+PPCL_Spot!T47+GT_NG!T47+GT_Spot!T47+Bawana_NG!T47+Bawana_RLNG!T47+Bawana_Spot!T47</f>
        <v>55.08740972352831</v>
      </c>
      <c r="P47" s="198">
        <f t="shared" si="4"/>
        <v>2.590276471693187E-3</v>
      </c>
      <c r="Q47" s="198">
        <f t="shared" si="5"/>
        <v>9.9999999999829114E-3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83.996050404363373</v>
      </c>
      <c r="D48" s="198">
        <f t="shared" si="0"/>
        <v>3.9495956366266682E-3</v>
      </c>
      <c r="E48" s="197">
        <f>PPCL_NG!J48+PPCL_Spot!J48+GT_NG!J48+GT_Spot!J48+Bawana_NG!J48+Bawana_RLNG!J48+Bawana_Spot!J48</f>
        <v>45.59</v>
      </c>
      <c r="F48" s="197">
        <f>PPCL_NG!Q48+PPCL_Spot!Q48+GT_NG!Q48+GT_Spot!Q48+Bawana_NG!Q48+Bawana_RLNG!Q48+Bawana_Spot!Q48</f>
        <v>45.587856403987217</v>
      </c>
      <c r="G48" s="198">
        <f t="shared" si="1"/>
        <v>2.1435960127860199E-3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4.9997649050216291</v>
      </c>
      <c r="J48" s="198">
        <f t="shared" si="2"/>
        <v>2.3509497837093107E-4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22.998918563099494</v>
      </c>
      <c r="M48" s="198">
        <f t="shared" si="3"/>
        <v>1.0814369005061053E-3</v>
      </c>
      <c r="N48" s="197">
        <f>PPCL_NG!M48+PPCL_Spot!M48+GT_NG!M48+GT_Spot!M48+Bawana_NG!M48+Bawana_RLNG!M48+Bawana_Spot!M48</f>
        <v>55.09</v>
      </c>
      <c r="O48" s="197">
        <f>PPCL_NG!T48+PPCL_Spot!T48+GT_NG!T48+GT_Spot!T48+Bawana_NG!T48+Bawana_RLNG!T48+Bawana_Spot!T48</f>
        <v>55.08740972352831</v>
      </c>
      <c r="P48" s="198">
        <f t="shared" si="4"/>
        <v>2.590276471693187E-3</v>
      </c>
      <c r="Q48" s="198">
        <f t="shared" si="5"/>
        <v>9.9999999999829114E-3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83.996050404363373</v>
      </c>
      <c r="D49" s="198">
        <f t="shared" si="0"/>
        <v>3.9495956366266682E-3</v>
      </c>
      <c r="E49" s="197">
        <f>PPCL_NG!J49+PPCL_Spot!J49+GT_NG!J49+GT_Spot!J49+Bawana_NG!J49+Bawana_RLNG!J49+Bawana_Spot!J49</f>
        <v>45.59</v>
      </c>
      <c r="F49" s="197">
        <f>PPCL_NG!Q49+PPCL_Spot!Q49+GT_NG!Q49+GT_Spot!Q49+Bawana_NG!Q49+Bawana_RLNG!Q49+Bawana_Spot!Q49</f>
        <v>45.587856403987217</v>
      </c>
      <c r="G49" s="198">
        <f t="shared" si="1"/>
        <v>2.1435960127860199E-3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4.9997649050216291</v>
      </c>
      <c r="J49" s="198">
        <f t="shared" si="2"/>
        <v>2.3509497837093107E-4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22.998918563099494</v>
      </c>
      <c r="M49" s="198">
        <f t="shared" si="3"/>
        <v>1.0814369005061053E-3</v>
      </c>
      <c r="N49" s="197">
        <f>PPCL_NG!M49+PPCL_Spot!M49+GT_NG!M49+GT_Spot!M49+Bawana_NG!M49+Bawana_RLNG!M49+Bawana_Spot!M49</f>
        <v>55.09</v>
      </c>
      <c r="O49" s="197">
        <f>PPCL_NG!T49+PPCL_Spot!T49+GT_NG!T49+GT_Spot!T49+Bawana_NG!T49+Bawana_RLNG!T49+Bawana_Spot!T49</f>
        <v>55.08740972352831</v>
      </c>
      <c r="P49" s="198">
        <f t="shared" si="4"/>
        <v>2.590276471693187E-3</v>
      </c>
      <c r="Q49" s="198">
        <f t="shared" si="5"/>
        <v>9.9999999999829114E-3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83.996050404363373</v>
      </c>
      <c r="D50" s="198">
        <f t="shared" si="0"/>
        <v>3.9495956366266682E-3</v>
      </c>
      <c r="E50" s="197">
        <f>PPCL_NG!J50+PPCL_Spot!J50+GT_NG!J50+GT_Spot!J50+Bawana_NG!J50+Bawana_RLNG!J50+Bawana_Spot!J50</f>
        <v>45.59</v>
      </c>
      <c r="F50" s="197">
        <f>PPCL_NG!Q50+PPCL_Spot!Q50+GT_NG!Q50+GT_Spot!Q50+Bawana_NG!Q50+Bawana_RLNG!Q50+Bawana_Spot!Q50</f>
        <v>45.587856403987217</v>
      </c>
      <c r="G50" s="198">
        <f t="shared" si="1"/>
        <v>2.1435960127860199E-3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4.9997649050216291</v>
      </c>
      <c r="J50" s="198">
        <f t="shared" si="2"/>
        <v>2.3509497837093107E-4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22.998918563099494</v>
      </c>
      <c r="M50" s="198">
        <f t="shared" si="3"/>
        <v>1.0814369005061053E-3</v>
      </c>
      <c r="N50" s="197">
        <f>PPCL_NG!M50+PPCL_Spot!M50+GT_NG!M50+GT_Spot!M50+Bawana_NG!M50+Bawana_RLNG!M50+Bawana_Spot!M50</f>
        <v>55.09</v>
      </c>
      <c r="O50" s="197">
        <f>PPCL_NG!T50+PPCL_Spot!T50+GT_NG!T50+GT_Spot!T50+Bawana_NG!T50+Bawana_RLNG!T50+Bawana_Spot!T50</f>
        <v>55.08740972352831</v>
      </c>
      <c r="P50" s="198">
        <f t="shared" si="4"/>
        <v>2.590276471693187E-3</v>
      </c>
      <c r="Q50" s="198">
        <f t="shared" si="5"/>
        <v>9.9999999999829114E-3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83.996050404363373</v>
      </c>
      <c r="D51" s="198">
        <f t="shared" si="0"/>
        <v>3.9495956366266682E-3</v>
      </c>
      <c r="E51" s="197">
        <f>PPCL_NG!J51+PPCL_Spot!J51+GT_NG!J51+GT_Spot!J51+Bawana_NG!J51+Bawana_RLNG!J51+Bawana_Spot!J51</f>
        <v>45.59</v>
      </c>
      <c r="F51" s="197">
        <f>PPCL_NG!Q51+PPCL_Spot!Q51+GT_NG!Q51+GT_Spot!Q51+Bawana_NG!Q51+Bawana_RLNG!Q51+Bawana_Spot!Q51</f>
        <v>45.587856403987217</v>
      </c>
      <c r="G51" s="198">
        <f t="shared" si="1"/>
        <v>2.1435960127860199E-3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4.9997649050216291</v>
      </c>
      <c r="J51" s="198">
        <f t="shared" si="2"/>
        <v>2.3509497837093107E-4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22.998918563099494</v>
      </c>
      <c r="M51" s="198">
        <f t="shared" si="3"/>
        <v>1.0814369005061053E-3</v>
      </c>
      <c r="N51" s="197">
        <f>PPCL_NG!M51+PPCL_Spot!M51+GT_NG!M51+GT_Spot!M51+Bawana_NG!M51+Bawana_RLNG!M51+Bawana_Spot!M51</f>
        <v>55.09</v>
      </c>
      <c r="O51" s="197">
        <f>PPCL_NG!T51+PPCL_Spot!T51+GT_NG!T51+GT_Spot!T51+Bawana_NG!T51+Bawana_RLNG!T51+Bawana_Spot!T51</f>
        <v>55.08740972352831</v>
      </c>
      <c r="P51" s="198">
        <f t="shared" si="4"/>
        <v>2.590276471693187E-3</v>
      </c>
      <c r="Q51" s="198">
        <f t="shared" si="5"/>
        <v>9.9999999999829114E-3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83.996050404363373</v>
      </c>
      <c r="D52" s="198">
        <f t="shared" si="0"/>
        <v>3.9495956366266682E-3</v>
      </c>
      <c r="E52" s="197">
        <f>PPCL_NG!J52+PPCL_Spot!J52+GT_NG!J52+GT_Spot!J52+Bawana_NG!J52+Bawana_RLNG!J52+Bawana_Spot!J52</f>
        <v>45.59</v>
      </c>
      <c r="F52" s="197">
        <f>PPCL_NG!Q52+PPCL_Spot!Q52+GT_NG!Q52+GT_Spot!Q52+Bawana_NG!Q52+Bawana_RLNG!Q52+Bawana_Spot!Q52</f>
        <v>45.587856403987217</v>
      </c>
      <c r="G52" s="198">
        <f t="shared" si="1"/>
        <v>2.1435960127860199E-3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4.9997649050216291</v>
      </c>
      <c r="J52" s="198">
        <f t="shared" si="2"/>
        <v>2.3509497837093107E-4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22.998918563099494</v>
      </c>
      <c r="M52" s="198">
        <f t="shared" si="3"/>
        <v>1.0814369005061053E-3</v>
      </c>
      <c r="N52" s="197">
        <f>PPCL_NG!M52+PPCL_Spot!M52+GT_NG!M52+GT_Spot!M52+Bawana_NG!M52+Bawana_RLNG!M52+Bawana_Spot!M52</f>
        <v>55.09</v>
      </c>
      <c r="O52" s="197">
        <f>PPCL_NG!T52+PPCL_Spot!T52+GT_NG!T52+GT_Spot!T52+Bawana_NG!T52+Bawana_RLNG!T52+Bawana_Spot!T52</f>
        <v>55.08740972352831</v>
      </c>
      <c r="P52" s="198">
        <f t="shared" si="4"/>
        <v>2.590276471693187E-3</v>
      </c>
      <c r="Q52" s="198">
        <f t="shared" si="5"/>
        <v>9.9999999999829114E-3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83.996050404363373</v>
      </c>
      <c r="D53" s="198">
        <f t="shared" si="0"/>
        <v>3.9495956366266682E-3</v>
      </c>
      <c r="E53" s="197">
        <f>PPCL_NG!J53+PPCL_Spot!J53+GT_NG!J53+GT_Spot!J53+Bawana_NG!J53+Bawana_RLNG!J53+Bawana_Spot!J53</f>
        <v>45.59</v>
      </c>
      <c r="F53" s="197">
        <f>PPCL_NG!Q53+PPCL_Spot!Q53+GT_NG!Q53+GT_Spot!Q53+Bawana_NG!Q53+Bawana_RLNG!Q53+Bawana_Spot!Q53</f>
        <v>45.587856403987217</v>
      </c>
      <c r="G53" s="198">
        <f t="shared" si="1"/>
        <v>2.1435960127860199E-3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4.9997649050216291</v>
      </c>
      <c r="J53" s="198">
        <f t="shared" si="2"/>
        <v>2.3509497837093107E-4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22.998918563099494</v>
      </c>
      <c r="M53" s="198">
        <f t="shared" si="3"/>
        <v>1.0814369005061053E-3</v>
      </c>
      <c r="N53" s="197">
        <f>PPCL_NG!M53+PPCL_Spot!M53+GT_NG!M53+GT_Spot!M53+Bawana_NG!M53+Bawana_RLNG!M53+Bawana_Spot!M53</f>
        <v>55.09</v>
      </c>
      <c r="O53" s="197">
        <f>PPCL_NG!T53+PPCL_Spot!T53+GT_NG!T53+GT_Spot!T53+Bawana_NG!T53+Bawana_RLNG!T53+Bawana_Spot!T53</f>
        <v>55.08740972352831</v>
      </c>
      <c r="P53" s="198">
        <f t="shared" si="4"/>
        <v>2.590276471693187E-3</v>
      </c>
      <c r="Q53" s="198">
        <f t="shared" si="5"/>
        <v>9.9999999999829114E-3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83.996050404363373</v>
      </c>
      <c r="D54" s="198">
        <f t="shared" si="0"/>
        <v>3.9495956366266682E-3</v>
      </c>
      <c r="E54" s="197">
        <f>PPCL_NG!J54+PPCL_Spot!J54+GT_NG!J54+GT_Spot!J54+Bawana_NG!J54+Bawana_RLNG!J54+Bawana_Spot!J54</f>
        <v>45.59</v>
      </c>
      <c r="F54" s="197">
        <f>PPCL_NG!Q54+PPCL_Spot!Q54+GT_NG!Q54+GT_Spot!Q54+Bawana_NG!Q54+Bawana_RLNG!Q54+Bawana_Spot!Q54</f>
        <v>45.587856403987217</v>
      </c>
      <c r="G54" s="198">
        <f t="shared" si="1"/>
        <v>2.1435960127860199E-3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4.9997649050216291</v>
      </c>
      <c r="J54" s="198">
        <f t="shared" si="2"/>
        <v>2.3509497837093107E-4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22.998918563099494</v>
      </c>
      <c r="M54" s="198">
        <f t="shared" si="3"/>
        <v>1.0814369005061053E-3</v>
      </c>
      <c r="N54" s="197">
        <f>PPCL_NG!M54+PPCL_Spot!M54+GT_NG!M54+GT_Spot!M54+Bawana_NG!M54+Bawana_RLNG!M54+Bawana_Spot!M54</f>
        <v>55.09</v>
      </c>
      <c r="O54" s="197">
        <f>PPCL_NG!T54+PPCL_Spot!T54+GT_NG!T54+GT_Spot!T54+Bawana_NG!T54+Bawana_RLNG!T54+Bawana_Spot!T54</f>
        <v>55.08740972352831</v>
      </c>
      <c r="P54" s="198">
        <f t="shared" si="4"/>
        <v>2.590276471693187E-3</v>
      </c>
      <c r="Q54" s="198">
        <f t="shared" si="5"/>
        <v>9.9999999999829114E-3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83.996050404363373</v>
      </c>
      <c r="D55" s="198">
        <f t="shared" si="0"/>
        <v>3.9495956366266682E-3</v>
      </c>
      <c r="E55" s="197">
        <f>PPCL_NG!J55+PPCL_Spot!J55+GT_NG!J55+GT_Spot!J55+Bawana_NG!J55+Bawana_RLNG!J55+Bawana_Spot!J55</f>
        <v>45.59</v>
      </c>
      <c r="F55" s="197">
        <f>PPCL_NG!Q55+PPCL_Spot!Q55+GT_NG!Q55+GT_Spot!Q55+Bawana_NG!Q55+Bawana_RLNG!Q55+Bawana_Spot!Q55</f>
        <v>45.587856403987217</v>
      </c>
      <c r="G55" s="198">
        <f t="shared" si="1"/>
        <v>2.1435960127860199E-3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4.9997649050216291</v>
      </c>
      <c r="J55" s="198">
        <f t="shared" si="2"/>
        <v>2.3509497837093107E-4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22.998918563099494</v>
      </c>
      <c r="M55" s="198">
        <f t="shared" si="3"/>
        <v>1.0814369005061053E-3</v>
      </c>
      <c r="N55" s="197">
        <f>PPCL_NG!M55+PPCL_Spot!M55+GT_NG!M55+GT_Spot!M55+Bawana_NG!M55+Bawana_RLNG!M55+Bawana_Spot!M55</f>
        <v>55.09</v>
      </c>
      <c r="O55" s="197">
        <f>PPCL_NG!T55+PPCL_Spot!T55+GT_NG!T55+GT_Spot!T55+Bawana_NG!T55+Bawana_RLNG!T55+Bawana_Spot!T55</f>
        <v>55.08740972352831</v>
      </c>
      <c r="P55" s="198">
        <f t="shared" si="4"/>
        <v>2.590276471693187E-3</v>
      </c>
      <c r="Q55" s="198">
        <f t="shared" si="5"/>
        <v>9.9999999999829114E-3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83.996050404363373</v>
      </c>
      <c r="D56" s="198">
        <f t="shared" si="0"/>
        <v>3.9495956366266682E-3</v>
      </c>
      <c r="E56" s="197">
        <f>PPCL_NG!J56+PPCL_Spot!J56+GT_NG!J56+GT_Spot!J56+Bawana_NG!J56+Bawana_RLNG!J56+Bawana_Spot!J56</f>
        <v>45.59</v>
      </c>
      <c r="F56" s="197">
        <f>PPCL_NG!Q56+PPCL_Spot!Q56+GT_NG!Q56+GT_Spot!Q56+Bawana_NG!Q56+Bawana_RLNG!Q56+Bawana_Spot!Q56</f>
        <v>45.587856403987217</v>
      </c>
      <c r="G56" s="198">
        <f t="shared" si="1"/>
        <v>2.1435960127860199E-3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4.9997649050216291</v>
      </c>
      <c r="J56" s="198">
        <f t="shared" si="2"/>
        <v>2.3509497837093107E-4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22.998918563099494</v>
      </c>
      <c r="M56" s="198">
        <f t="shared" si="3"/>
        <v>1.0814369005061053E-3</v>
      </c>
      <c r="N56" s="197">
        <f>PPCL_NG!M56+PPCL_Spot!M56+GT_NG!M56+GT_Spot!M56+Bawana_NG!M56+Bawana_RLNG!M56+Bawana_Spot!M56</f>
        <v>55.09</v>
      </c>
      <c r="O56" s="197">
        <f>PPCL_NG!T56+PPCL_Spot!T56+GT_NG!T56+GT_Spot!T56+Bawana_NG!T56+Bawana_RLNG!T56+Bawana_Spot!T56</f>
        <v>55.08740972352831</v>
      </c>
      <c r="P56" s="198">
        <f t="shared" si="4"/>
        <v>2.590276471693187E-3</v>
      </c>
      <c r="Q56" s="198">
        <f t="shared" si="5"/>
        <v>9.9999999999829114E-3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83.996050404363373</v>
      </c>
      <c r="D57" s="198">
        <f t="shared" si="0"/>
        <v>3.9495956366266682E-3</v>
      </c>
      <c r="E57" s="197">
        <f>PPCL_NG!J57+PPCL_Spot!J57+GT_NG!J57+GT_Spot!J57+Bawana_NG!J57+Bawana_RLNG!J57+Bawana_Spot!J57</f>
        <v>45.59</v>
      </c>
      <c r="F57" s="197">
        <f>PPCL_NG!Q57+PPCL_Spot!Q57+GT_NG!Q57+GT_Spot!Q57+Bawana_NG!Q57+Bawana_RLNG!Q57+Bawana_Spot!Q57</f>
        <v>45.587856403987217</v>
      </c>
      <c r="G57" s="198">
        <f t="shared" si="1"/>
        <v>2.1435960127860199E-3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4.9997649050216291</v>
      </c>
      <c r="J57" s="198">
        <f t="shared" si="2"/>
        <v>2.3509497837093107E-4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22.998918563099494</v>
      </c>
      <c r="M57" s="198">
        <f t="shared" si="3"/>
        <v>1.0814369005061053E-3</v>
      </c>
      <c r="N57" s="197">
        <f>PPCL_NG!M57+PPCL_Spot!M57+GT_NG!M57+GT_Spot!M57+Bawana_NG!M57+Bawana_RLNG!M57+Bawana_Spot!M57</f>
        <v>55.09</v>
      </c>
      <c r="O57" s="197">
        <f>PPCL_NG!T57+PPCL_Spot!T57+GT_NG!T57+GT_Spot!T57+Bawana_NG!T57+Bawana_RLNG!T57+Bawana_Spot!T57</f>
        <v>55.08740972352831</v>
      </c>
      <c r="P57" s="198">
        <f t="shared" si="4"/>
        <v>2.590276471693187E-3</v>
      </c>
      <c r="Q57" s="198">
        <f t="shared" si="5"/>
        <v>9.9999999999829114E-3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83.996050404363373</v>
      </c>
      <c r="D58" s="198">
        <f t="shared" si="0"/>
        <v>3.9495956366266682E-3</v>
      </c>
      <c r="E58" s="197">
        <f>PPCL_NG!J58+PPCL_Spot!J58+GT_NG!J58+GT_Spot!J58+Bawana_NG!J58+Bawana_RLNG!J58+Bawana_Spot!J58</f>
        <v>45.59</v>
      </c>
      <c r="F58" s="197">
        <f>PPCL_NG!Q58+PPCL_Spot!Q58+GT_NG!Q58+GT_Spot!Q58+Bawana_NG!Q58+Bawana_RLNG!Q58+Bawana_Spot!Q58</f>
        <v>45.587856403987217</v>
      </c>
      <c r="G58" s="198">
        <f t="shared" si="1"/>
        <v>2.1435960127860199E-3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4.9997649050216291</v>
      </c>
      <c r="J58" s="198">
        <f t="shared" si="2"/>
        <v>2.3509497837093107E-4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22.998918563099494</v>
      </c>
      <c r="M58" s="198">
        <f t="shared" si="3"/>
        <v>1.0814369005061053E-3</v>
      </c>
      <c r="N58" s="197">
        <f>PPCL_NG!M58+PPCL_Spot!M58+GT_NG!M58+GT_Spot!M58+Bawana_NG!M58+Bawana_RLNG!M58+Bawana_Spot!M58</f>
        <v>55.09</v>
      </c>
      <c r="O58" s="197">
        <f>PPCL_NG!T58+PPCL_Spot!T58+GT_NG!T58+GT_Spot!T58+Bawana_NG!T58+Bawana_RLNG!T58+Bawana_Spot!T58</f>
        <v>55.08740972352831</v>
      </c>
      <c r="P58" s="198">
        <f t="shared" si="4"/>
        <v>2.590276471693187E-3</v>
      </c>
      <c r="Q58" s="198">
        <f t="shared" si="5"/>
        <v>9.9999999999829114E-3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83.996050404363373</v>
      </c>
      <c r="D59" s="198">
        <f t="shared" si="0"/>
        <v>3.9495956366266682E-3</v>
      </c>
      <c r="E59" s="197">
        <f>PPCL_NG!J59+PPCL_Spot!J59+GT_NG!J59+GT_Spot!J59+Bawana_NG!J59+Bawana_RLNG!J59+Bawana_Spot!J59</f>
        <v>45.59</v>
      </c>
      <c r="F59" s="197">
        <f>PPCL_NG!Q59+PPCL_Spot!Q59+GT_NG!Q59+GT_Spot!Q59+Bawana_NG!Q59+Bawana_RLNG!Q59+Bawana_Spot!Q59</f>
        <v>45.587856403987217</v>
      </c>
      <c r="G59" s="198">
        <f t="shared" si="1"/>
        <v>2.1435960127860199E-3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4.9997649050216291</v>
      </c>
      <c r="J59" s="198">
        <f t="shared" si="2"/>
        <v>2.3509497837093107E-4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22.998918563099494</v>
      </c>
      <c r="M59" s="198">
        <f t="shared" si="3"/>
        <v>1.0814369005061053E-3</v>
      </c>
      <c r="N59" s="197">
        <f>PPCL_NG!M59+PPCL_Spot!M59+GT_NG!M59+GT_Spot!M59+Bawana_NG!M59+Bawana_RLNG!M59+Bawana_Spot!M59</f>
        <v>55.09</v>
      </c>
      <c r="O59" s="197">
        <f>PPCL_NG!T59+PPCL_Spot!T59+GT_NG!T59+GT_Spot!T59+Bawana_NG!T59+Bawana_RLNG!T59+Bawana_Spot!T59</f>
        <v>55.08740972352831</v>
      </c>
      <c r="P59" s="198">
        <f t="shared" si="4"/>
        <v>2.590276471693187E-3</v>
      </c>
      <c r="Q59" s="198">
        <f t="shared" si="5"/>
        <v>9.9999999999829114E-3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83.996050404363373</v>
      </c>
      <c r="D60" s="198">
        <f t="shared" si="0"/>
        <v>3.9495956366266682E-3</v>
      </c>
      <c r="E60" s="197">
        <f>PPCL_NG!J60+PPCL_Spot!J60+GT_NG!J60+GT_Spot!J60+Bawana_NG!J60+Bawana_RLNG!J60+Bawana_Spot!J60</f>
        <v>45.59</v>
      </c>
      <c r="F60" s="197">
        <f>PPCL_NG!Q60+PPCL_Spot!Q60+GT_NG!Q60+GT_Spot!Q60+Bawana_NG!Q60+Bawana_RLNG!Q60+Bawana_Spot!Q60</f>
        <v>45.587856403987217</v>
      </c>
      <c r="G60" s="198">
        <f t="shared" si="1"/>
        <v>2.1435960127860199E-3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4.9997649050216291</v>
      </c>
      <c r="J60" s="198">
        <f t="shared" si="2"/>
        <v>2.3509497837093107E-4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22.998918563099494</v>
      </c>
      <c r="M60" s="198">
        <f t="shared" si="3"/>
        <v>1.0814369005061053E-3</v>
      </c>
      <c r="N60" s="197">
        <f>PPCL_NG!M60+PPCL_Spot!M60+GT_NG!M60+GT_Spot!M60+Bawana_NG!M60+Bawana_RLNG!M60+Bawana_Spot!M60</f>
        <v>55.09</v>
      </c>
      <c r="O60" s="197">
        <f>PPCL_NG!T60+PPCL_Spot!T60+GT_NG!T60+GT_Spot!T60+Bawana_NG!T60+Bawana_RLNG!T60+Bawana_Spot!T60</f>
        <v>55.08740972352831</v>
      </c>
      <c r="P60" s="198">
        <f t="shared" si="4"/>
        <v>2.590276471693187E-3</v>
      </c>
      <c r="Q60" s="198">
        <f t="shared" si="5"/>
        <v>9.9999999999829114E-3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83.996050404363373</v>
      </c>
      <c r="D61" s="198">
        <f t="shared" si="0"/>
        <v>3.9495956366266682E-3</v>
      </c>
      <c r="E61" s="197">
        <f>PPCL_NG!J61+PPCL_Spot!J61+GT_NG!J61+GT_Spot!J61+Bawana_NG!J61+Bawana_RLNG!J61+Bawana_Spot!J61</f>
        <v>45.59</v>
      </c>
      <c r="F61" s="197">
        <f>PPCL_NG!Q61+PPCL_Spot!Q61+GT_NG!Q61+GT_Spot!Q61+Bawana_NG!Q61+Bawana_RLNG!Q61+Bawana_Spot!Q61</f>
        <v>45.587856403987217</v>
      </c>
      <c r="G61" s="198">
        <f t="shared" si="1"/>
        <v>2.1435960127860199E-3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4.9997649050216291</v>
      </c>
      <c r="J61" s="198">
        <f t="shared" si="2"/>
        <v>2.3509497837093107E-4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22.998918563099494</v>
      </c>
      <c r="M61" s="198">
        <f t="shared" si="3"/>
        <v>1.0814369005061053E-3</v>
      </c>
      <c r="N61" s="197">
        <f>PPCL_NG!M61+PPCL_Spot!M61+GT_NG!M61+GT_Spot!M61+Bawana_NG!M61+Bawana_RLNG!M61+Bawana_Spot!M61</f>
        <v>55.09</v>
      </c>
      <c r="O61" s="197">
        <f>PPCL_NG!T61+PPCL_Spot!T61+GT_NG!T61+GT_Spot!T61+Bawana_NG!T61+Bawana_RLNG!T61+Bawana_Spot!T61</f>
        <v>55.08740972352831</v>
      </c>
      <c r="P61" s="198">
        <f t="shared" si="4"/>
        <v>2.590276471693187E-3</v>
      </c>
      <c r="Q61" s="198">
        <f t="shared" si="5"/>
        <v>9.9999999999829114E-3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83.996050404363373</v>
      </c>
      <c r="D62" s="198">
        <f t="shared" si="0"/>
        <v>3.9495956366266682E-3</v>
      </c>
      <c r="E62" s="197">
        <f>PPCL_NG!J62+PPCL_Spot!J62+GT_NG!J62+GT_Spot!J62+Bawana_NG!J62+Bawana_RLNG!J62+Bawana_Spot!J62</f>
        <v>45.59</v>
      </c>
      <c r="F62" s="197">
        <f>PPCL_NG!Q62+PPCL_Spot!Q62+GT_NG!Q62+GT_Spot!Q62+Bawana_NG!Q62+Bawana_RLNG!Q62+Bawana_Spot!Q62</f>
        <v>45.587856403987217</v>
      </c>
      <c r="G62" s="198">
        <f t="shared" si="1"/>
        <v>2.1435960127860199E-3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4.9997649050216291</v>
      </c>
      <c r="J62" s="198">
        <f t="shared" si="2"/>
        <v>2.3509497837093107E-4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22.998918563099494</v>
      </c>
      <c r="M62" s="198">
        <f t="shared" si="3"/>
        <v>1.0814369005061053E-3</v>
      </c>
      <c r="N62" s="197">
        <f>PPCL_NG!M62+PPCL_Spot!M62+GT_NG!M62+GT_Spot!M62+Bawana_NG!M62+Bawana_RLNG!M62+Bawana_Spot!M62</f>
        <v>55.09</v>
      </c>
      <c r="O62" s="197">
        <f>PPCL_NG!T62+PPCL_Spot!T62+GT_NG!T62+GT_Spot!T62+Bawana_NG!T62+Bawana_RLNG!T62+Bawana_Spot!T62</f>
        <v>55.08740972352831</v>
      </c>
      <c r="P62" s="198">
        <f t="shared" si="4"/>
        <v>2.590276471693187E-3</v>
      </c>
      <c r="Q62" s="198">
        <f t="shared" si="5"/>
        <v>9.9999999999829114E-3</v>
      </c>
    </row>
    <row r="63" spans="1:17">
      <c r="A63" s="33" t="s">
        <v>105</v>
      </c>
      <c r="B63" s="197">
        <f>PPCL_NG!I63+PPCL_Spot!I63+GT_NG!I63+GT_Spot!I63+Bawana_NG!I63+Bawana_RLNG!I63+Bawana_Spot!I63</f>
        <v>84</v>
      </c>
      <c r="C63" s="197">
        <f>PPCL_NG!P63+PPCL_Spot!P63+GT_NG!P63+GT_Spot!P63+Bawana_NG!P63+Bawana_RLNG!P63+Bawana_Spot!P63</f>
        <v>83.996050404363373</v>
      </c>
      <c r="D63" s="198">
        <f t="shared" si="0"/>
        <v>3.9495956366266682E-3</v>
      </c>
      <c r="E63" s="197">
        <f>PPCL_NG!J63+PPCL_Spot!J63+GT_NG!J63+GT_Spot!J63+Bawana_NG!J63+Bawana_RLNG!J63+Bawana_Spot!J63</f>
        <v>45.59</v>
      </c>
      <c r="F63" s="197">
        <f>PPCL_NG!Q63+PPCL_Spot!Q63+GT_NG!Q63+GT_Spot!Q63+Bawana_NG!Q63+Bawana_RLNG!Q63+Bawana_Spot!Q63</f>
        <v>45.587856403987217</v>
      </c>
      <c r="G63" s="198">
        <f t="shared" si="1"/>
        <v>2.1435960127860199E-3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4.9997649050216291</v>
      </c>
      <c r="J63" s="198">
        <f t="shared" si="2"/>
        <v>2.3509497837093107E-4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22.998918563099494</v>
      </c>
      <c r="M63" s="198">
        <f t="shared" si="3"/>
        <v>1.0814369005061053E-3</v>
      </c>
      <c r="N63" s="197">
        <f>PPCL_NG!M63+PPCL_Spot!M63+GT_NG!M63+GT_Spot!M63+Bawana_NG!M63+Bawana_RLNG!M63+Bawana_Spot!M63</f>
        <v>55.09</v>
      </c>
      <c r="O63" s="197">
        <f>PPCL_NG!T63+PPCL_Spot!T63+GT_NG!T63+GT_Spot!T63+Bawana_NG!T63+Bawana_RLNG!T63+Bawana_Spot!T63</f>
        <v>55.08740972352831</v>
      </c>
      <c r="P63" s="198">
        <f t="shared" si="4"/>
        <v>2.590276471693187E-3</v>
      </c>
      <c r="Q63" s="198">
        <f t="shared" si="5"/>
        <v>9.9999999999829114E-3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83.996050404363373</v>
      </c>
      <c r="D64" s="198">
        <f t="shared" si="0"/>
        <v>3.9495956366266682E-3</v>
      </c>
      <c r="E64" s="197">
        <f>PPCL_NG!J64+PPCL_Spot!J64+GT_NG!J64+GT_Spot!J64+Bawana_NG!J64+Bawana_RLNG!J64+Bawana_Spot!J64</f>
        <v>45.59</v>
      </c>
      <c r="F64" s="197">
        <f>PPCL_NG!Q64+PPCL_Spot!Q64+GT_NG!Q64+GT_Spot!Q64+Bawana_NG!Q64+Bawana_RLNG!Q64+Bawana_Spot!Q64</f>
        <v>45.587856403987217</v>
      </c>
      <c r="G64" s="198">
        <f t="shared" si="1"/>
        <v>2.1435960127860199E-3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4.9997649050216291</v>
      </c>
      <c r="J64" s="198">
        <f t="shared" si="2"/>
        <v>2.3509497837093107E-4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22.998918563099494</v>
      </c>
      <c r="M64" s="198">
        <f t="shared" si="3"/>
        <v>1.0814369005061053E-3</v>
      </c>
      <c r="N64" s="197">
        <f>PPCL_NG!M64+PPCL_Spot!M64+GT_NG!M64+GT_Spot!M64+Bawana_NG!M64+Bawana_RLNG!M64+Bawana_Spot!M64</f>
        <v>55.09</v>
      </c>
      <c r="O64" s="197">
        <f>PPCL_NG!T64+PPCL_Spot!T64+GT_NG!T64+GT_Spot!T64+Bawana_NG!T64+Bawana_RLNG!T64+Bawana_Spot!T64</f>
        <v>55.08740972352831</v>
      </c>
      <c r="P64" s="198">
        <f t="shared" si="4"/>
        <v>2.590276471693187E-3</v>
      </c>
      <c r="Q64" s="198">
        <f t="shared" si="5"/>
        <v>9.9999999999829114E-3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84</v>
      </c>
      <c r="D65" s="198">
        <f t="shared" si="0"/>
        <v>0</v>
      </c>
      <c r="E65" s="197">
        <f>PPCL_NG!J65+PPCL_Spot!J65+GT_NG!J65+GT_Spot!J65+Bawana_NG!J65+Bawana_RLNG!J65+Bawana_Spot!J65</f>
        <v>47.6</v>
      </c>
      <c r="F65" s="197">
        <f>PPCL_NG!Q65+PPCL_Spot!Q65+GT_NG!Q65+GT_Spot!Q65+Bawana_NG!Q65+Bawana_RLNG!Q65+Bawana_Spot!Q65</f>
        <v>47.6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57.52</v>
      </c>
      <c r="O65" s="197">
        <f>PPCL_NG!T65+PPCL_Spot!T65+GT_NG!T65+GT_Spot!T65+Bawana_NG!T65+Bawana_RLNG!T65+Bawana_Spot!T65</f>
        <v>57.52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84</v>
      </c>
      <c r="D66" s="198">
        <f t="shared" si="0"/>
        <v>0</v>
      </c>
      <c r="E66" s="197">
        <f>PPCL_NG!J66+PPCL_Spot!J66+GT_NG!J66+GT_Spot!J66+Bawana_NG!J66+Bawana_RLNG!J66+Bawana_Spot!J66</f>
        <v>47.6</v>
      </c>
      <c r="F66" s="197">
        <f>PPCL_NG!Q66+PPCL_Spot!Q66+GT_NG!Q66+GT_Spot!Q66+Bawana_NG!Q66+Bawana_RLNG!Q66+Bawana_Spot!Q66</f>
        <v>47.6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57.52</v>
      </c>
      <c r="O66" s="197">
        <f>PPCL_NG!T66+PPCL_Spot!T66+GT_NG!T66+GT_Spot!T66+Bawana_NG!T66+Bawana_RLNG!T66+Bawana_Spot!T66</f>
        <v>57.52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84</v>
      </c>
      <c r="C67" s="197">
        <f>PPCL_NG!P67+PPCL_Spot!P67+GT_NG!P67+GT_Spot!P67+Bawana_NG!P67+Bawana_RLNG!P67+Bawana_Spot!P67</f>
        <v>84</v>
      </c>
      <c r="D67" s="198">
        <f t="shared" ref="D67:D99" si="6">B67-C67</f>
        <v>0</v>
      </c>
      <c r="E67" s="197">
        <f>PPCL_NG!J67+PPCL_Spot!J67+GT_NG!J67+GT_Spot!J67+Bawana_NG!J67+Bawana_RLNG!J67+Bawana_Spot!J67</f>
        <v>47.6</v>
      </c>
      <c r="F67" s="197">
        <f>PPCL_NG!Q67+PPCL_Spot!Q67+GT_NG!Q67+GT_Spot!Q67+Bawana_NG!Q67+Bawana_RLNG!Q67+Bawana_Spot!Q67</f>
        <v>47.6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57.52</v>
      </c>
      <c r="O67" s="197">
        <f>PPCL_NG!T67+PPCL_Spot!T67+GT_NG!T67+GT_Spot!T67+Bawana_NG!T67+Bawana_RLNG!T67+Bawana_Spot!T67</f>
        <v>57.52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84</v>
      </c>
      <c r="C68" s="197">
        <f>PPCL_NG!P68+PPCL_Spot!P68+GT_NG!P68+GT_Spot!P68+Bawana_NG!P68+Bawana_RLNG!P68+Bawana_Spot!P68</f>
        <v>84</v>
      </c>
      <c r="D68" s="198">
        <f t="shared" si="6"/>
        <v>0</v>
      </c>
      <c r="E68" s="197">
        <f>PPCL_NG!J68+PPCL_Spot!J68+GT_NG!J68+GT_Spot!J68+Bawana_NG!J68+Bawana_RLNG!J68+Bawana_Spot!J68</f>
        <v>47.6</v>
      </c>
      <c r="F68" s="197">
        <f>PPCL_NG!Q68+PPCL_Spot!Q68+GT_NG!Q68+GT_Spot!Q68+Bawana_NG!Q68+Bawana_RLNG!Q68+Bawana_Spot!Q68</f>
        <v>47.6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23</v>
      </c>
      <c r="M68" s="198">
        <f t="shared" si="9"/>
        <v>0</v>
      </c>
      <c r="N68" s="197">
        <f>PPCL_NG!M68+PPCL_Spot!M68+GT_NG!M68+GT_Spot!M68+Bawana_NG!M68+Bawana_RLNG!M68+Bawana_Spot!M68</f>
        <v>57.52</v>
      </c>
      <c r="O68" s="197">
        <f>PPCL_NG!T68+PPCL_Spot!T68+GT_NG!T68+GT_Spot!T68+Bawana_NG!T68+Bawana_RLNG!T68+Bawana_Spot!T68</f>
        <v>57.52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84</v>
      </c>
      <c r="D69" s="198">
        <f t="shared" si="6"/>
        <v>0</v>
      </c>
      <c r="E69" s="197">
        <f>PPCL_NG!J69+PPCL_Spot!J69+GT_NG!J69+GT_Spot!J69+Bawana_NG!J69+Bawana_RLNG!J69+Bawana_Spot!J69</f>
        <v>47.6</v>
      </c>
      <c r="F69" s="197">
        <f>PPCL_NG!Q69+PPCL_Spot!Q69+GT_NG!Q69+GT_Spot!Q69+Bawana_NG!Q69+Bawana_RLNG!Q69+Bawana_Spot!Q69</f>
        <v>47.6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57.52</v>
      </c>
      <c r="O69" s="197">
        <f>PPCL_NG!T69+PPCL_Spot!T69+GT_NG!T69+GT_Spot!T69+Bawana_NG!T69+Bawana_RLNG!T69+Bawana_Spot!T69</f>
        <v>57.52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84</v>
      </c>
      <c r="D70" s="198">
        <f t="shared" si="6"/>
        <v>0</v>
      </c>
      <c r="E70" s="197">
        <f>PPCL_NG!J70+PPCL_Spot!J70+GT_NG!J70+GT_Spot!J70+Bawana_NG!J70+Bawana_RLNG!J70+Bawana_Spot!J70</f>
        <v>47.6</v>
      </c>
      <c r="F70" s="197">
        <f>PPCL_NG!Q70+PPCL_Spot!Q70+GT_NG!Q70+GT_Spot!Q70+Bawana_NG!Q70+Bawana_RLNG!Q70+Bawana_Spot!Q70</f>
        <v>47.6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57.52</v>
      </c>
      <c r="O70" s="197">
        <f>PPCL_NG!T70+PPCL_Spot!T70+GT_NG!T70+GT_Spot!T70+Bawana_NG!T70+Bawana_RLNG!T70+Bawana_Spot!T70</f>
        <v>57.52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84</v>
      </c>
      <c r="C71" s="197">
        <f>PPCL_NG!P71+PPCL_Spot!P71+GT_NG!P71+GT_Spot!P71+Bawana_NG!P71+Bawana_RLNG!P71+Bawana_Spot!P71</f>
        <v>84</v>
      </c>
      <c r="D71" s="198">
        <f t="shared" si="6"/>
        <v>0</v>
      </c>
      <c r="E71" s="197">
        <f>PPCL_NG!J71+PPCL_Spot!J71+GT_NG!J71+GT_Spot!J71+Bawana_NG!J71+Bawana_RLNG!J71+Bawana_Spot!J71</f>
        <v>47.6</v>
      </c>
      <c r="F71" s="197">
        <f>PPCL_NG!Q71+PPCL_Spot!Q71+GT_NG!Q71+GT_Spot!Q71+Bawana_NG!Q71+Bawana_RLNG!Q71+Bawana_Spot!Q71</f>
        <v>47.6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57.52</v>
      </c>
      <c r="O71" s="197">
        <f>PPCL_NG!T71+PPCL_Spot!T71+GT_NG!T71+GT_Spot!T71+Bawana_NG!T71+Bawana_RLNG!T71+Bawana_Spot!T71</f>
        <v>57.52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84</v>
      </c>
      <c r="C72" s="197">
        <f>PPCL_NG!P72+PPCL_Spot!P72+GT_NG!P72+GT_Spot!P72+Bawana_NG!P72+Bawana_RLNG!P72+Bawana_Spot!P72</f>
        <v>84</v>
      </c>
      <c r="D72" s="198">
        <f t="shared" si="6"/>
        <v>0</v>
      </c>
      <c r="E72" s="197">
        <f>PPCL_NG!J72+PPCL_Spot!J72+GT_NG!J72+GT_Spot!J72+Bawana_NG!J72+Bawana_RLNG!J72+Bawana_Spot!J72</f>
        <v>47.6</v>
      </c>
      <c r="F72" s="197">
        <f>PPCL_NG!Q72+PPCL_Spot!Q72+GT_NG!Q72+GT_Spot!Q72+Bawana_NG!Q72+Bawana_RLNG!Q72+Bawana_Spot!Q72</f>
        <v>47.6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23</v>
      </c>
      <c r="M72" s="198">
        <f t="shared" si="9"/>
        <v>0</v>
      </c>
      <c r="N72" s="197">
        <f>PPCL_NG!M72+PPCL_Spot!M72+GT_NG!M72+GT_Spot!M72+Bawana_NG!M72+Bawana_RLNG!M72+Bawana_Spot!M72</f>
        <v>57.52</v>
      </c>
      <c r="O72" s="197">
        <f>PPCL_NG!T72+PPCL_Spot!T72+GT_NG!T72+GT_Spot!T72+Bawana_NG!T72+Bawana_RLNG!T72+Bawana_Spot!T72</f>
        <v>57.52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84</v>
      </c>
      <c r="C73" s="197">
        <f>PPCL_NG!P73+PPCL_Spot!P73+GT_NG!P73+GT_Spot!P73+Bawana_NG!P73+Bawana_RLNG!P73+Bawana_Spot!P73</f>
        <v>84</v>
      </c>
      <c r="D73" s="198">
        <f t="shared" si="6"/>
        <v>0</v>
      </c>
      <c r="E73" s="197">
        <f>PPCL_NG!J73+PPCL_Spot!J73+GT_NG!J73+GT_Spot!J73+Bawana_NG!J73+Bawana_RLNG!J73+Bawana_Spot!J73</f>
        <v>47.6</v>
      </c>
      <c r="F73" s="197">
        <f>PPCL_NG!Q73+PPCL_Spot!Q73+GT_NG!Q73+GT_Spot!Q73+Bawana_NG!Q73+Bawana_RLNG!Q73+Bawana_Spot!Q73</f>
        <v>47.6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57.52</v>
      </c>
      <c r="O73" s="197">
        <f>PPCL_NG!T73+PPCL_Spot!T73+GT_NG!T73+GT_Spot!T73+Bawana_NG!T73+Bawana_RLNG!T73+Bawana_Spot!T73</f>
        <v>57.52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84</v>
      </c>
      <c r="C74" s="197">
        <f>PPCL_NG!P74+PPCL_Spot!P74+GT_NG!P74+GT_Spot!P74+Bawana_NG!P74+Bawana_RLNG!P74+Bawana_Spot!P74</f>
        <v>84</v>
      </c>
      <c r="D74" s="198">
        <f t="shared" si="6"/>
        <v>0</v>
      </c>
      <c r="E74" s="197">
        <f>PPCL_NG!J74+PPCL_Spot!J74+GT_NG!J74+GT_Spot!J74+Bawana_NG!J74+Bawana_RLNG!J74+Bawana_Spot!J74</f>
        <v>47.6</v>
      </c>
      <c r="F74" s="197">
        <f>PPCL_NG!Q74+PPCL_Spot!Q74+GT_NG!Q74+GT_Spot!Q74+Bawana_NG!Q74+Bawana_RLNG!Q74+Bawana_Spot!Q74</f>
        <v>47.6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23</v>
      </c>
      <c r="M74" s="198">
        <f t="shared" si="9"/>
        <v>0</v>
      </c>
      <c r="N74" s="197">
        <f>PPCL_NG!M74+PPCL_Spot!M74+GT_NG!M74+GT_Spot!M74+Bawana_NG!M74+Bawana_RLNG!M74+Bawana_Spot!M74</f>
        <v>57.52</v>
      </c>
      <c r="O74" s="197">
        <f>PPCL_NG!T74+PPCL_Spot!T74+GT_NG!T74+GT_Spot!T74+Bawana_NG!T74+Bawana_RLNG!T74+Bawana_Spot!T74</f>
        <v>57.52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84</v>
      </c>
      <c r="C75" s="197">
        <f>PPCL_NG!P75+PPCL_Spot!P75+GT_NG!P75+GT_Spot!P75+Bawana_NG!P75+Bawana_RLNG!P75+Bawana_Spot!P75</f>
        <v>84</v>
      </c>
      <c r="D75" s="198">
        <f t="shared" si="6"/>
        <v>0</v>
      </c>
      <c r="E75" s="197">
        <f>PPCL_NG!J75+PPCL_Spot!J75+GT_NG!J75+GT_Spot!J75+Bawana_NG!J75+Bawana_RLNG!J75+Bawana_Spot!J75</f>
        <v>47.6</v>
      </c>
      <c r="F75" s="197">
        <f>PPCL_NG!Q75+PPCL_Spot!Q75+GT_NG!Q75+GT_Spot!Q75+Bawana_NG!Q75+Bawana_RLNG!Q75+Bawana_Spot!Q75</f>
        <v>47.6</v>
      </c>
      <c r="G75" s="198">
        <f t="shared" si="7"/>
        <v>0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23</v>
      </c>
      <c r="M75" s="198">
        <f t="shared" si="9"/>
        <v>0</v>
      </c>
      <c r="N75" s="197">
        <f>PPCL_NG!M75+PPCL_Spot!M75+GT_NG!M75+GT_Spot!M75+Bawana_NG!M75+Bawana_RLNG!M75+Bawana_Spot!M75</f>
        <v>57.52</v>
      </c>
      <c r="O75" s="197">
        <f>PPCL_NG!T75+PPCL_Spot!T75+GT_NG!T75+GT_Spot!T75+Bawana_NG!T75+Bawana_RLNG!T75+Bawana_Spot!T75</f>
        <v>57.52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84</v>
      </c>
      <c r="C76" s="197">
        <f>PPCL_NG!P76+PPCL_Spot!P76+GT_NG!P76+GT_Spot!P76+Bawana_NG!P76+Bawana_RLNG!P76+Bawana_Spot!P76</f>
        <v>84</v>
      </c>
      <c r="D76" s="198">
        <f t="shared" si="6"/>
        <v>0</v>
      </c>
      <c r="E76" s="197">
        <f>PPCL_NG!J76+PPCL_Spot!J76+GT_NG!J76+GT_Spot!J76+Bawana_NG!J76+Bawana_RLNG!J76+Bawana_Spot!J76</f>
        <v>47.6</v>
      </c>
      <c r="F76" s="197">
        <f>PPCL_NG!Q76+PPCL_Spot!Q76+GT_NG!Q76+GT_Spot!Q76+Bawana_NG!Q76+Bawana_RLNG!Q76+Bawana_Spot!Q76</f>
        <v>47.6</v>
      </c>
      <c r="G76" s="198">
        <f t="shared" si="7"/>
        <v>0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23</v>
      </c>
      <c r="M76" s="198">
        <f t="shared" si="9"/>
        <v>0</v>
      </c>
      <c r="N76" s="197">
        <f>PPCL_NG!M76+PPCL_Spot!M76+GT_NG!M76+GT_Spot!M76+Bawana_NG!M76+Bawana_RLNG!M76+Bawana_Spot!M76</f>
        <v>57.52</v>
      </c>
      <c r="O76" s="197">
        <f>PPCL_NG!T76+PPCL_Spot!T76+GT_NG!T76+GT_Spot!T76+Bawana_NG!T76+Bawana_RLNG!T76+Bawana_Spot!T76</f>
        <v>57.52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84</v>
      </c>
      <c r="C77" s="197">
        <f>PPCL_NG!P77+PPCL_Spot!P77+GT_NG!P77+GT_Spot!P77+Bawana_NG!P77+Bawana_RLNG!P77+Bawana_Spot!P77</f>
        <v>84</v>
      </c>
      <c r="D77" s="198">
        <f t="shared" si="6"/>
        <v>0</v>
      </c>
      <c r="E77" s="197">
        <f>PPCL_NG!J77+PPCL_Spot!J77+GT_NG!J77+GT_Spot!J77+Bawana_NG!J77+Bawana_RLNG!J77+Bawana_Spot!J77</f>
        <v>47.6</v>
      </c>
      <c r="F77" s="197">
        <f>PPCL_NG!Q77+PPCL_Spot!Q77+GT_NG!Q77+GT_Spot!Q77+Bawana_NG!Q77+Bawana_RLNG!Q77+Bawana_Spot!Q77</f>
        <v>47.6</v>
      </c>
      <c r="G77" s="198">
        <f t="shared" si="7"/>
        <v>0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23</v>
      </c>
      <c r="M77" s="198">
        <f t="shared" si="9"/>
        <v>0</v>
      </c>
      <c r="N77" s="197">
        <f>PPCL_NG!M77+PPCL_Spot!M77+GT_NG!M77+GT_Spot!M77+Bawana_NG!M77+Bawana_RLNG!M77+Bawana_Spot!M77</f>
        <v>57.52</v>
      </c>
      <c r="O77" s="197">
        <f>PPCL_NG!T77+PPCL_Spot!T77+GT_NG!T77+GT_Spot!T77+Bawana_NG!T77+Bawana_RLNG!T77+Bawana_Spot!T77</f>
        <v>57.52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84</v>
      </c>
      <c r="C78" s="197">
        <f>PPCL_NG!P78+PPCL_Spot!P78+GT_NG!P78+GT_Spot!P78+Bawana_NG!P78+Bawana_RLNG!P78+Bawana_Spot!P78</f>
        <v>83.996293190944797</v>
      </c>
      <c r="D78" s="198">
        <f t="shared" si="6"/>
        <v>3.7068090552025978E-3</v>
      </c>
      <c r="E78" s="197">
        <f>PPCL_NG!J78+PPCL_Spot!J78+GT_NG!J78+GT_Spot!J78+Bawana_NG!J78+Bawana_RLNG!J78+Bawana_Spot!J78</f>
        <v>45</v>
      </c>
      <c r="F78" s="197">
        <f>PPCL_NG!Q78+PPCL_Spot!Q78+GT_NG!Q78+GT_Spot!Q78+Bawana_NG!Q78+Bawana_RLNG!Q78+Bawana_Spot!Q78</f>
        <v>44.998014209434714</v>
      </c>
      <c r="G78" s="198">
        <f t="shared" si="7"/>
        <v>1.9857905652855834E-3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4.9997793566038569</v>
      </c>
      <c r="J78" s="198">
        <f t="shared" si="8"/>
        <v>2.2064339614313866E-4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22.998985040377743</v>
      </c>
      <c r="M78" s="198">
        <f t="shared" si="9"/>
        <v>1.0149596222568391E-3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69.606928202638898</v>
      </c>
      <c r="P78" s="198">
        <f t="shared" si="10"/>
        <v>3.0717973611018579E-3</v>
      </c>
      <c r="Q78" s="198">
        <f t="shared" si="11"/>
        <v>9.9999999999900169E-3</v>
      </c>
    </row>
    <row r="79" spans="1:17">
      <c r="A79" s="33" t="s">
        <v>121</v>
      </c>
      <c r="B79" s="197">
        <f>PPCL_NG!I79+PPCL_Spot!I79+GT_NG!I79+GT_Spot!I79+Bawana_NG!I79+Bawana_RLNG!I79+Bawana_Spot!I79</f>
        <v>84</v>
      </c>
      <c r="C79" s="197">
        <f>PPCL_NG!P79+PPCL_Spot!P79+GT_NG!P79+GT_Spot!P79+Bawana_NG!P79+Bawana_RLNG!P79+Bawana_Spot!P79</f>
        <v>84</v>
      </c>
      <c r="D79" s="198">
        <f t="shared" si="6"/>
        <v>0</v>
      </c>
      <c r="E79" s="197">
        <f>PPCL_NG!J79+PPCL_Spot!J79+GT_NG!J79+GT_Spot!J79+Bawana_NG!J79+Bawana_RLNG!J79+Bawana_Spot!J79</f>
        <v>45</v>
      </c>
      <c r="F79" s="197">
        <f>PPCL_NG!Q79+PPCL_Spot!Q79+GT_NG!Q79+GT_Spot!Q79+Bawana_NG!Q79+Bawana_RLNG!Q79+Bawana_Spot!Q79</f>
        <v>45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23</v>
      </c>
      <c r="M79" s="198">
        <f t="shared" si="9"/>
        <v>0</v>
      </c>
      <c r="N79" s="197">
        <f>PPCL_NG!M79+PPCL_Spot!M79+GT_NG!M79+GT_Spot!M79+Bawana_NG!M79+Bawana_RLNG!M79+Bawana_Spot!M79</f>
        <v>69.61</v>
      </c>
      <c r="O79" s="197">
        <f>PPCL_NG!T79+PPCL_Spot!T79+GT_NG!T79+GT_Spot!T79+Bawana_NG!T79+Bawana_RLNG!T79+Bawana_Spot!T79</f>
        <v>69.61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84</v>
      </c>
      <c r="C80" s="197">
        <f>PPCL_NG!P80+PPCL_Spot!P80+GT_NG!P80+GT_Spot!P80+Bawana_NG!P80+Bawana_RLNG!P80+Bawana_Spot!P80</f>
        <v>84</v>
      </c>
      <c r="D80" s="198">
        <f t="shared" si="6"/>
        <v>0</v>
      </c>
      <c r="E80" s="197">
        <f>PPCL_NG!J80+PPCL_Spot!J80+GT_NG!J80+GT_Spot!J80+Bawana_NG!J80+Bawana_RLNG!J80+Bawana_Spot!J80</f>
        <v>45</v>
      </c>
      <c r="F80" s="197">
        <f>PPCL_NG!Q80+PPCL_Spot!Q80+GT_NG!Q80+GT_Spot!Q80+Bawana_NG!Q80+Bawana_RLNG!Q80+Bawana_Spot!Q80</f>
        <v>45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23</v>
      </c>
      <c r="M80" s="198">
        <f t="shared" si="9"/>
        <v>0</v>
      </c>
      <c r="N80" s="197">
        <f>PPCL_NG!M80+PPCL_Spot!M80+GT_NG!M80+GT_Spot!M80+Bawana_NG!M80+Bawana_RLNG!M80+Bawana_Spot!M80</f>
        <v>69.61</v>
      </c>
      <c r="O80" s="197">
        <f>PPCL_NG!T80+PPCL_Spot!T80+GT_NG!T80+GT_Spot!T80+Bawana_NG!T80+Bawana_RLNG!T80+Bawana_Spot!T80</f>
        <v>69.61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99.61</v>
      </c>
      <c r="C81" s="197">
        <f>PPCL_NG!P81+PPCL_Spot!P81+GT_NG!P81+GT_Spot!P81+Bawana_NG!P81+Bawana_RLNG!P81+Bawana_Spot!P81</f>
        <v>99.61</v>
      </c>
      <c r="D81" s="198">
        <f t="shared" si="6"/>
        <v>0</v>
      </c>
      <c r="E81" s="197">
        <f>PPCL_NG!J81+PPCL_Spot!J81+GT_NG!J81+GT_Spot!J81+Bawana_NG!J81+Bawana_RLNG!J81+Bawana_Spot!J81</f>
        <v>45</v>
      </c>
      <c r="F81" s="197">
        <f>PPCL_NG!Q81+PPCL_Spot!Q81+GT_NG!Q81+GT_Spot!Q81+Bawana_NG!Q81+Bawana_RLNG!Q81+Bawana_Spot!Q81</f>
        <v>45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23</v>
      </c>
      <c r="M81" s="198">
        <f t="shared" si="9"/>
        <v>0</v>
      </c>
      <c r="N81" s="197">
        <f>PPCL_NG!M81+PPCL_Spot!M81+GT_NG!M81+GT_Spot!M81+Bawana_NG!M81+Bawana_RLNG!M81+Bawana_Spot!M81</f>
        <v>50</v>
      </c>
      <c r="O81" s="197">
        <f>PPCL_NG!T81+PPCL_Spot!T81+GT_NG!T81+GT_Spot!T81+Bawana_NG!T81+Bawana_RLNG!T81+Bawana_Spot!T81</f>
        <v>50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99.61</v>
      </c>
      <c r="C82" s="197">
        <f>PPCL_NG!P82+PPCL_Spot!P82+GT_NG!P82+GT_Spot!P82+Bawana_NG!P82+Bawana_RLNG!P82+Bawana_Spot!P82</f>
        <v>99.61</v>
      </c>
      <c r="D82" s="198">
        <f t="shared" si="6"/>
        <v>0</v>
      </c>
      <c r="E82" s="197">
        <f>PPCL_NG!J82+PPCL_Spot!J82+GT_NG!J82+GT_Spot!J82+Bawana_NG!J82+Bawana_RLNG!J82+Bawana_Spot!J82</f>
        <v>45</v>
      </c>
      <c r="F82" s="197">
        <f>PPCL_NG!Q82+PPCL_Spot!Q82+GT_NG!Q82+GT_Spot!Q82+Bawana_NG!Q82+Bawana_RLNG!Q82+Bawana_Spot!Q82</f>
        <v>45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23</v>
      </c>
      <c r="M82" s="198">
        <f t="shared" si="9"/>
        <v>0</v>
      </c>
      <c r="N82" s="197">
        <f>PPCL_NG!M82+PPCL_Spot!M82+GT_NG!M82+GT_Spot!M82+Bawana_NG!M82+Bawana_RLNG!M82+Bawana_Spot!M82</f>
        <v>50</v>
      </c>
      <c r="O82" s="197">
        <f>PPCL_NG!T82+PPCL_Spot!T82+GT_NG!T82+GT_Spot!T82+Bawana_NG!T82+Bawana_RLNG!T82+Bawana_Spot!T82</f>
        <v>50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99.61</v>
      </c>
      <c r="C83" s="197">
        <f>PPCL_NG!P83+PPCL_Spot!P83+GT_NG!P83+GT_Spot!P83+Bawana_NG!P83+Bawana_RLNG!P83+Bawana_Spot!P83</f>
        <v>99.608355049128889</v>
      </c>
      <c r="D83" s="198">
        <f t="shared" si="6"/>
        <v>1.6449508711104954E-3</v>
      </c>
      <c r="E83" s="197">
        <f>PPCL_NG!J83+PPCL_Spot!J83+GT_NG!J83+GT_Spot!J83+Bawana_NG!J83+Bawana_RLNG!J83+Bawana_Spot!J83</f>
        <v>45</v>
      </c>
      <c r="F83" s="197">
        <f>PPCL_NG!Q83+PPCL_Spot!Q83+GT_NG!Q83+GT_Spot!Q83+Bawana_NG!Q83+Bawana_RLNG!Q83+Bawana_Spot!Q83</f>
        <v>44.999256873916273</v>
      </c>
      <c r="G83" s="198">
        <f t="shared" si="7"/>
        <v>7.4312608372650857E-4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4.9999174304351408</v>
      </c>
      <c r="J83" s="198">
        <f t="shared" si="8"/>
        <v>8.2569564859191757E-5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22.999620180001649</v>
      </c>
      <c r="M83" s="198">
        <f t="shared" si="9"/>
        <v>3.7981999835068336E-4</v>
      </c>
      <c r="N83" s="197">
        <f>PPCL_NG!M83+PPCL_Spot!M83+GT_NG!M83+GT_Spot!M83+Bawana_NG!M83+Bawana_RLNG!M83+Bawana_Spot!M83</f>
        <v>69.61</v>
      </c>
      <c r="O83" s="197">
        <f>PPCL_NG!T83+PPCL_Spot!T83+GT_NG!T83+GT_Spot!T83+Bawana_NG!T83+Bawana_RLNG!T83+Bawana_Spot!T83</f>
        <v>69.608850466518035</v>
      </c>
      <c r="P83" s="198">
        <f t="shared" si="10"/>
        <v>1.1495334819642267E-3</v>
      </c>
      <c r="Q83" s="198">
        <f t="shared" si="11"/>
        <v>4.0000000000111058E-3</v>
      </c>
    </row>
    <row r="84" spans="1:17">
      <c r="A84" s="33" t="s">
        <v>126</v>
      </c>
      <c r="B84" s="197">
        <f>PPCL_NG!I84+PPCL_Spot!I84+GT_NG!I84+GT_Spot!I84+Bawana_NG!I84+Bawana_RLNG!I84+Bawana_Spot!I84</f>
        <v>99.61</v>
      </c>
      <c r="C84" s="197">
        <f>PPCL_NG!P84+PPCL_Spot!P84+GT_NG!P84+GT_Spot!P84+Bawana_NG!P84+Bawana_RLNG!P84+Bawana_Spot!P84</f>
        <v>99.608355049128889</v>
      </c>
      <c r="D84" s="198">
        <f t="shared" si="6"/>
        <v>1.6449508711104954E-3</v>
      </c>
      <c r="E84" s="197">
        <f>PPCL_NG!J84+PPCL_Spot!J84+GT_NG!J84+GT_Spot!J84+Bawana_NG!J84+Bawana_RLNG!J84+Bawana_Spot!J84</f>
        <v>45</v>
      </c>
      <c r="F84" s="197">
        <f>PPCL_NG!Q84+PPCL_Spot!Q84+GT_NG!Q84+GT_Spot!Q84+Bawana_NG!Q84+Bawana_RLNG!Q84+Bawana_Spot!Q84</f>
        <v>44.999256873916273</v>
      </c>
      <c r="G84" s="198">
        <f t="shared" si="7"/>
        <v>7.4312608372650857E-4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4.9999174304351408</v>
      </c>
      <c r="J84" s="198">
        <f t="shared" si="8"/>
        <v>8.2569564859191757E-5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22.999620180001649</v>
      </c>
      <c r="M84" s="198">
        <f t="shared" si="9"/>
        <v>3.7981999835068336E-4</v>
      </c>
      <c r="N84" s="197">
        <f>PPCL_NG!M84+PPCL_Spot!M84+GT_NG!M84+GT_Spot!M84+Bawana_NG!M84+Bawana_RLNG!M84+Bawana_Spot!M84</f>
        <v>69.61</v>
      </c>
      <c r="O84" s="197">
        <f>PPCL_NG!T84+PPCL_Spot!T84+GT_NG!T84+GT_Spot!T84+Bawana_NG!T84+Bawana_RLNG!T84+Bawana_Spot!T84</f>
        <v>69.608850466518035</v>
      </c>
      <c r="P84" s="198">
        <f t="shared" si="10"/>
        <v>1.1495334819642267E-3</v>
      </c>
      <c r="Q84" s="198">
        <f t="shared" si="11"/>
        <v>4.0000000000111058E-3</v>
      </c>
    </row>
    <row r="85" spans="1:17">
      <c r="A85" s="33" t="s">
        <v>127</v>
      </c>
      <c r="B85" s="197">
        <f>PPCL_NG!I85+PPCL_Spot!I85+GT_NG!I85+GT_Spot!I85+Bawana_NG!I85+Bawana_RLNG!I85+Bawana_Spot!I85</f>
        <v>99.61</v>
      </c>
      <c r="C85" s="197">
        <f>PPCL_NG!P85+PPCL_Spot!P85+GT_NG!P85+GT_Spot!P85+Bawana_NG!P85+Bawana_RLNG!P85+Bawana_Spot!P85</f>
        <v>99.61</v>
      </c>
      <c r="D85" s="198">
        <f t="shared" si="6"/>
        <v>0</v>
      </c>
      <c r="E85" s="197">
        <f>PPCL_NG!J85+PPCL_Spot!J85+GT_NG!J85+GT_Spot!J85+Bawana_NG!J85+Bawana_RLNG!J85+Bawana_Spot!J85</f>
        <v>45</v>
      </c>
      <c r="F85" s="197">
        <f>PPCL_NG!Q85+PPCL_Spot!Q85+GT_NG!Q85+GT_Spot!Q85+Bawana_NG!Q85+Bawana_RLNG!Q85+Bawana_Spot!Q85</f>
        <v>45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23</v>
      </c>
      <c r="M85" s="198">
        <f t="shared" si="9"/>
        <v>0</v>
      </c>
      <c r="N85" s="197">
        <f>PPCL_NG!M85+PPCL_Spot!M85+GT_NG!M85+GT_Spot!M85+Bawana_NG!M85+Bawana_RLNG!M85+Bawana_Spot!M85</f>
        <v>50</v>
      </c>
      <c r="O85" s="197">
        <f>PPCL_NG!T85+PPCL_Spot!T85+GT_NG!T85+GT_Spot!T85+Bawana_NG!T85+Bawana_RLNG!T85+Bawana_Spot!T85</f>
        <v>50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99.61</v>
      </c>
      <c r="C86" s="197">
        <f>PPCL_NG!P86+PPCL_Spot!P86+GT_NG!P86+GT_Spot!P86+Bawana_NG!P86+Bawana_RLNG!P86+Bawana_Spot!P86</f>
        <v>99.61</v>
      </c>
      <c r="D86" s="198">
        <f t="shared" si="6"/>
        <v>0</v>
      </c>
      <c r="E86" s="197">
        <f>PPCL_NG!J86+PPCL_Spot!J86+GT_NG!J86+GT_Spot!J86+Bawana_NG!J86+Bawana_RLNG!J86+Bawana_Spot!J86</f>
        <v>45</v>
      </c>
      <c r="F86" s="197">
        <f>PPCL_NG!Q86+PPCL_Spot!Q86+GT_NG!Q86+GT_Spot!Q86+Bawana_NG!Q86+Bawana_RLNG!Q86+Bawana_Spot!Q86</f>
        <v>45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50</v>
      </c>
      <c r="O86" s="197">
        <f>PPCL_NG!T86+PPCL_Spot!T86+GT_NG!T86+GT_Spot!T86+Bawana_NG!T86+Bawana_RLNG!T86+Bawana_Spot!T86</f>
        <v>50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99.61</v>
      </c>
      <c r="C87" s="197">
        <f>PPCL_NG!P87+PPCL_Spot!P87+GT_NG!P87+GT_Spot!P87+Bawana_NG!P87+Bawana_RLNG!P87+Bawana_Spot!P87</f>
        <v>99.61</v>
      </c>
      <c r="D87" s="198">
        <f t="shared" si="6"/>
        <v>0</v>
      </c>
      <c r="E87" s="197">
        <f>PPCL_NG!J87+PPCL_Spot!J87+GT_NG!J87+GT_Spot!J87+Bawana_NG!J87+Bawana_RLNG!J87+Bawana_Spot!J87</f>
        <v>45</v>
      </c>
      <c r="F87" s="197">
        <f>PPCL_NG!Q87+PPCL_Spot!Q87+GT_NG!Q87+GT_Spot!Q87+Bawana_NG!Q87+Bawana_RLNG!Q87+Bawana_Spot!Q87</f>
        <v>45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50</v>
      </c>
      <c r="O87" s="197">
        <f>PPCL_NG!T87+PPCL_Spot!T87+GT_NG!T87+GT_Spot!T87+Bawana_NG!T87+Bawana_RLNG!T87+Bawana_Spot!T87</f>
        <v>50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99.61</v>
      </c>
      <c r="C88" s="197">
        <f>PPCL_NG!P88+PPCL_Spot!P88+GT_NG!P88+GT_Spot!P88+Bawana_NG!P88+Bawana_RLNG!P88+Bawana_Spot!P88</f>
        <v>99.61</v>
      </c>
      <c r="D88" s="198">
        <f t="shared" si="6"/>
        <v>0</v>
      </c>
      <c r="E88" s="197">
        <f>PPCL_NG!J88+PPCL_Spot!J88+GT_NG!J88+GT_Spot!J88+Bawana_NG!J88+Bawana_RLNG!J88+Bawana_Spot!J88</f>
        <v>45</v>
      </c>
      <c r="F88" s="197">
        <f>PPCL_NG!Q88+PPCL_Spot!Q88+GT_NG!Q88+GT_Spot!Q88+Bawana_NG!Q88+Bawana_RLNG!Q88+Bawana_Spot!Q88</f>
        <v>45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50</v>
      </c>
      <c r="O88" s="197">
        <f>PPCL_NG!T88+PPCL_Spot!T88+GT_NG!T88+GT_Spot!T88+Bawana_NG!T88+Bawana_RLNG!T88+Bawana_Spot!T88</f>
        <v>50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99.61</v>
      </c>
      <c r="C89" s="197">
        <f>PPCL_NG!P89+PPCL_Spot!P89+GT_NG!P89+GT_Spot!P89+Bawana_NG!P89+Bawana_RLNG!P89+Bawana_Spot!P89</f>
        <v>99.61</v>
      </c>
      <c r="D89" s="198">
        <f t="shared" si="6"/>
        <v>0</v>
      </c>
      <c r="E89" s="197">
        <f>PPCL_NG!J89+PPCL_Spot!J89+GT_NG!J89+GT_Spot!J89+Bawana_NG!J89+Bawana_RLNG!J89+Bawana_Spot!J89</f>
        <v>45</v>
      </c>
      <c r="F89" s="197">
        <f>PPCL_NG!Q89+PPCL_Spot!Q89+GT_NG!Q89+GT_Spot!Q89+Bawana_NG!Q89+Bawana_RLNG!Q89+Bawana_Spot!Q89</f>
        <v>45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</v>
      </c>
      <c r="M89" s="198">
        <f t="shared" si="9"/>
        <v>0</v>
      </c>
      <c r="N89" s="197">
        <f>PPCL_NG!M89+PPCL_Spot!M89+GT_NG!M89+GT_Spot!M89+Bawana_NG!M89+Bawana_RLNG!M89+Bawana_Spot!M89</f>
        <v>50</v>
      </c>
      <c r="O89" s="197">
        <f>PPCL_NG!T89+PPCL_Spot!T89+GT_NG!T89+GT_Spot!T89+Bawana_NG!T89+Bawana_RLNG!T89+Bawana_Spot!T89</f>
        <v>50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99.61</v>
      </c>
      <c r="C90" s="197">
        <f>PPCL_NG!P90+PPCL_Spot!P90+GT_NG!P90+GT_Spot!P90+Bawana_NG!P90+Bawana_RLNG!P90+Bawana_Spot!P90</f>
        <v>99.61</v>
      </c>
      <c r="D90" s="198">
        <f t="shared" si="6"/>
        <v>0</v>
      </c>
      <c r="E90" s="197">
        <f>PPCL_NG!J90+PPCL_Spot!J90+GT_NG!J90+GT_Spot!J90+Bawana_NG!J90+Bawana_RLNG!J90+Bawana_Spot!J90</f>
        <v>45</v>
      </c>
      <c r="F90" s="197">
        <f>PPCL_NG!Q90+PPCL_Spot!Q90+GT_NG!Q90+GT_Spot!Q90+Bawana_NG!Q90+Bawana_RLNG!Q90+Bawana_Spot!Q90</f>
        <v>45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</v>
      </c>
      <c r="M90" s="198">
        <f t="shared" si="9"/>
        <v>0</v>
      </c>
      <c r="N90" s="197">
        <f>PPCL_NG!M90+PPCL_Spot!M90+GT_NG!M90+GT_Spot!M90+Bawana_NG!M90+Bawana_RLNG!M90+Bawana_Spot!M90</f>
        <v>50</v>
      </c>
      <c r="O90" s="197">
        <f>PPCL_NG!T90+PPCL_Spot!T90+GT_NG!T90+GT_Spot!T90+Bawana_NG!T90+Bawana_RLNG!T90+Bawana_Spot!T90</f>
        <v>50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99.61</v>
      </c>
      <c r="C91" s="197">
        <f>PPCL_NG!P91+PPCL_Spot!P91+GT_NG!P91+GT_Spot!P91+Bawana_NG!P91+Bawana_RLNG!P91+Bawana_Spot!P91</f>
        <v>99.608355049128889</v>
      </c>
      <c r="D91" s="198">
        <f t="shared" si="6"/>
        <v>1.6449508711104954E-3</v>
      </c>
      <c r="E91" s="197">
        <f>PPCL_NG!J91+PPCL_Spot!J91+GT_NG!J91+GT_Spot!J91+Bawana_NG!J91+Bawana_RLNG!J91+Bawana_Spot!J91</f>
        <v>45</v>
      </c>
      <c r="F91" s="197">
        <f>PPCL_NG!Q91+PPCL_Spot!Q91+GT_NG!Q91+GT_Spot!Q91+Bawana_NG!Q91+Bawana_RLNG!Q91+Bawana_Spot!Q91</f>
        <v>44.999256873916273</v>
      </c>
      <c r="G91" s="198">
        <f t="shared" si="7"/>
        <v>7.4312608372650857E-4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4.9999174304351408</v>
      </c>
      <c r="J91" s="198">
        <f t="shared" si="8"/>
        <v>8.2569564859191757E-5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22.999620180001649</v>
      </c>
      <c r="M91" s="198">
        <f t="shared" si="9"/>
        <v>3.7981999835068336E-4</v>
      </c>
      <c r="N91" s="197">
        <f>PPCL_NG!M91+PPCL_Spot!M91+GT_NG!M91+GT_Spot!M91+Bawana_NG!M91+Bawana_RLNG!M91+Bawana_Spot!M91</f>
        <v>69.61</v>
      </c>
      <c r="O91" s="197">
        <f>PPCL_NG!T91+PPCL_Spot!T91+GT_NG!T91+GT_Spot!T91+Bawana_NG!T91+Bawana_RLNG!T91+Bawana_Spot!T91</f>
        <v>69.608850466518035</v>
      </c>
      <c r="P91" s="198">
        <f t="shared" si="10"/>
        <v>1.1495334819642267E-3</v>
      </c>
      <c r="Q91" s="198">
        <f t="shared" si="11"/>
        <v>4.0000000000111058E-3</v>
      </c>
    </row>
    <row r="92" spans="1:17">
      <c r="A92" s="33" t="s">
        <v>134</v>
      </c>
      <c r="B92" s="197">
        <f>PPCL_NG!I92+PPCL_Spot!I92+GT_NG!I92+GT_Spot!I92+Bawana_NG!I92+Bawana_RLNG!I92+Bawana_Spot!I92</f>
        <v>99.61</v>
      </c>
      <c r="C92" s="197">
        <f>PPCL_NG!P92+PPCL_Spot!P92+GT_NG!P92+GT_Spot!P92+Bawana_NG!P92+Bawana_RLNG!P92+Bawana_Spot!P92</f>
        <v>99.608355049128889</v>
      </c>
      <c r="D92" s="198">
        <f t="shared" si="6"/>
        <v>1.6449508711104954E-3</v>
      </c>
      <c r="E92" s="197">
        <f>PPCL_NG!J92+PPCL_Spot!J92+GT_NG!J92+GT_Spot!J92+Bawana_NG!J92+Bawana_RLNG!J92+Bawana_Spot!J92</f>
        <v>45</v>
      </c>
      <c r="F92" s="197">
        <f>PPCL_NG!Q92+PPCL_Spot!Q92+GT_NG!Q92+GT_Spot!Q92+Bawana_NG!Q92+Bawana_RLNG!Q92+Bawana_Spot!Q92</f>
        <v>44.999256873916273</v>
      </c>
      <c r="G92" s="198">
        <f t="shared" si="7"/>
        <v>7.4312608372650857E-4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4.9999174304351408</v>
      </c>
      <c r="J92" s="198">
        <f t="shared" si="8"/>
        <v>8.2569564859191757E-5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22.999620180001649</v>
      </c>
      <c r="M92" s="198">
        <f t="shared" si="9"/>
        <v>3.7981999835068336E-4</v>
      </c>
      <c r="N92" s="197">
        <f>PPCL_NG!M92+PPCL_Spot!M92+GT_NG!M92+GT_Spot!M92+Bawana_NG!M92+Bawana_RLNG!M92+Bawana_Spot!M92</f>
        <v>69.61</v>
      </c>
      <c r="O92" s="197">
        <f>PPCL_NG!T92+PPCL_Spot!T92+GT_NG!T92+GT_Spot!T92+Bawana_NG!T92+Bawana_RLNG!T92+Bawana_Spot!T92</f>
        <v>69.608850466518035</v>
      </c>
      <c r="P92" s="198">
        <f t="shared" si="10"/>
        <v>1.1495334819642267E-3</v>
      </c>
      <c r="Q92" s="198">
        <f t="shared" si="11"/>
        <v>4.0000000000111058E-3</v>
      </c>
    </row>
    <row r="93" spans="1:17">
      <c r="A93" s="33" t="s">
        <v>135</v>
      </c>
      <c r="B93" s="197">
        <f>PPCL_NG!I93+PPCL_Spot!I93+GT_NG!I93+GT_Spot!I93+Bawana_NG!I93+Bawana_RLNG!I93+Bawana_Spot!I93</f>
        <v>99.61</v>
      </c>
      <c r="C93" s="197">
        <f>PPCL_NG!P93+PPCL_Spot!P93+GT_NG!P93+GT_Spot!P93+Bawana_NG!P93+Bawana_RLNG!P93+Bawana_Spot!P93</f>
        <v>99.608355049128889</v>
      </c>
      <c r="D93" s="198">
        <f t="shared" si="6"/>
        <v>1.6449508711104954E-3</v>
      </c>
      <c r="E93" s="197">
        <f>PPCL_NG!J93+PPCL_Spot!J93+GT_NG!J93+GT_Spot!J93+Bawana_NG!J93+Bawana_RLNG!J93+Bawana_Spot!J93</f>
        <v>45</v>
      </c>
      <c r="F93" s="197">
        <f>PPCL_NG!Q93+PPCL_Spot!Q93+GT_NG!Q93+GT_Spot!Q93+Bawana_NG!Q93+Bawana_RLNG!Q93+Bawana_Spot!Q93</f>
        <v>44.999256873916273</v>
      </c>
      <c r="G93" s="198">
        <f t="shared" si="7"/>
        <v>7.4312608372650857E-4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4.9999174304351408</v>
      </c>
      <c r="J93" s="198">
        <f t="shared" si="8"/>
        <v>8.2569564859191757E-5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22.999620180001649</v>
      </c>
      <c r="M93" s="198">
        <f t="shared" si="9"/>
        <v>3.7981999835068336E-4</v>
      </c>
      <c r="N93" s="197">
        <f>PPCL_NG!M93+PPCL_Spot!M93+GT_NG!M93+GT_Spot!M93+Bawana_NG!M93+Bawana_RLNG!M93+Bawana_Spot!M93</f>
        <v>69.61</v>
      </c>
      <c r="O93" s="197">
        <f>PPCL_NG!T93+PPCL_Spot!T93+GT_NG!T93+GT_Spot!T93+Bawana_NG!T93+Bawana_RLNG!T93+Bawana_Spot!T93</f>
        <v>69.608850466518035</v>
      </c>
      <c r="P93" s="198">
        <f t="shared" si="10"/>
        <v>1.1495334819642267E-3</v>
      </c>
      <c r="Q93" s="198">
        <f t="shared" si="11"/>
        <v>4.0000000000111058E-3</v>
      </c>
    </row>
    <row r="94" spans="1:17">
      <c r="A94" s="33" t="s">
        <v>136</v>
      </c>
      <c r="B94" s="197">
        <f>PPCL_NG!I94+PPCL_Spot!I94+GT_NG!I94+GT_Spot!I94+Bawana_NG!I94+Bawana_RLNG!I94+Bawana_Spot!I94</f>
        <v>99.61</v>
      </c>
      <c r="C94" s="197">
        <f>PPCL_NG!P94+PPCL_Spot!P94+GT_NG!P94+GT_Spot!P94+Bawana_NG!P94+Bawana_RLNG!P94+Bawana_Spot!P94</f>
        <v>99.608355049128889</v>
      </c>
      <c r="D94" s="198">
        <f t="shared" si="6"/>
        <v>1.6449508711104954E-3</v>
      </c>
      <c r="E94" s="197">
        <f>PPCL_NG!J94+PPCL_Spot!J94+GT_NG!J94+GT_Spot!J94+Bawana_NG!J94+Bawana_RLNG!J94+Bawana_Spot!J94</f>
        <v>45</v>
      </c>
      <c r="F94" s="197">
        <f>PPCL_NG!Q94+PPCL_Spot!Q94+GT_NG!Q94+GT_Spot!Q94+Bawana_NG!Q94+Bawana_RLNG!Q94+Bawana_Spot!Q94</f>
        <v>44.999256873916273</v>
      </c>
      <c r="G94" s="198">
        <f t="shared" si="7"/>
        <v>7.4312608372650857E-4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4.9999174304351408</v>
      </c>
      <c r="J94" s="198">
        <f t="shared" si="8"/>
        <v>8.2569564859191757E-5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22.999620180001649</v>
      </c>
      <c r="M94" s="198">
        <f t="shared" si="9"/>
        <v>3.7981999835068336E-4</v>
      </c>
      <c r="N94" s="197">
        <f>PPCL_NG!M94+PPCL_Spot!M94+GT_NG!M94+GT_Spot!M94+Bawana_NG!M94+Bawana_RLNG!M94+Bawana_Spot!M94</f>
        <v>69.61</v>
      </c>
      <c r="O94" s="197">
        <f>PPCL_NG!T94+PPCL_Spot!T94+GT_NG!T94+GT_Spot!T94+Bawana_NG!T94+Bawana_RLNG!T94+Bawana_Spot!T94</f>
        <v>69.608850466518035</v>
      </c>
      <c r="P94" s="198">
        <f t="shared" si="10"/>
        <v>1.1495334819642267E-3</v>
      </c>
      <c r="Q94" s="198">
        <f t="shared" si="11"/>
        <v>4.0000000000111058E-3</v>
      </c>
    </row>
    <row r="95" spans="1:17">
      <c r="A95" s="33" t="s">
        <v>137</v>
      </c>
      <c r="B95" s="197">
        <f>PPCL_NG!I95+PPCL_Spot!I95+GT_NG!I95+GT_Spot!I95+Bawana_NG!I95+Bawana_RLNG!I95+Bawana_Spot!I95</f>
        <v>99.61</v>
      </c>
      <c r="C95" s="197">
        <f>PPCL_NG!P95+PPCL_Spot!P95+GT_NG!P95+GT_Spot!P95+Bawana_NG!P95+Bawana_RLNG!P95+Bawana_Spot!P95</f>
        <v>99.608355049128889</v>
      </c>
      <c r="D95" s="198">
        <f t="shared" si="6"/>
        <v>1.6449508711104954E-3</v>
      </c>
      <c r="E95" s="197">
        <f>PPCL_NG!J95+PPCL_Spot!J95+GT_NG!J95+GT_Spot!J95+Bawana_NG!J95+Bawana_RLNG!J95+Bawana_Spot!J95</f>
        <v>45</v>
      </c>
      <c r="F95" s="197">
        <f>PPCL_NG!Q95+PPCL_Spot!Q95+GT_NG!Q95+GT_Spot!Q95+Bawana_NG!Q95+Bawana_RLNG!Q95+Bawana_Spot!Q95</f>
        <v>44.999256873916273</v>
      </c>
      <c r="G95" s="198">
        <f t="shared" si="7"/>
        <v>7.4312608372650857E-4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4.9999174304351408</v>
      </c>
      <c r="J95" s="198">
        <f t="shared" si="8"/>
        <v>8.2569564859191757E-5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22.999620180001649</v>
      </c>
      <c r="M95" s="198">
        <f t="shared" si="9"/>
        <v>3.7981999835068336E-4</v>
      </c>
      <c r="N95" s="197">
        <f>PPCL_NG!M95+PPCL_Spot!M95+GT_NG!M95+GT_Spot!M95+Bawana_NG!M95+Bawana_RLNG!M95+Bawana_Spot!M95</f>
        <v>69.61</v>
      </c>
      <c r="O95" s="197">
        <f>PPCL_NG!T95+PPCL_Spot!T95+GT_NG!T95+GT_Spot!T95+Bawana_NG!T95+Bawana_RLNG!T95+Bawana_Spot!T95</f>
        <v>69.608850466518035</v>
      </c>
      <c r="P95" s="198">
        <f t="shared" si="10"/>
        <v>1.1495334819642267E-3</v>
      </c>
      <c r="Q95" s="198">
        <f t="shared" si="11"/>
        <v>4.0000000000111058E-3</v>
      </c>
    </row>
    <row r="96" spans="1:17">
      <c r="A96" s="33" t="s">
        <v>138</v>
      </c>
      <c r="B96" s="197">
        <f>PPCL_NG!I96+PPCL_Spot!I96+GT_NG!I96+GT_Spot!I96+Bawana_NG!I96+Bawana_RLNG!I96+Bawana_Spot!I96</f>
        <v>99.61</v>
      </c>
      <c r="C96" s="197">
        <f>PPCL_NG!P96+PPCL_Spot!P96+GT_NG!P96+GT_Spot!P96+Bawana_NG!P96+Bawana_RLNG!P96+Bawana_Spot!P96</f>
        <v>99.608355049128889</v>
      </c>
      <c r="D96" s="198">
        <f t="shared" si="6"/>
        <v>1.6449508711104954E-3</v>
      </c>
      <c r="E96" s="197">
        <f>PPCL_NG!J96+PPCL_Spot!J96+GT_NG!J96+GT_Spot!J96+Bawana_NG!J96+Bawana_RLNG!J96+Bawana_Spot!J96</f>
        <v>45</v>
      </c>
      <c r="F96" s="197">
        <f>PPCL_NG!Q96+PPCL_Spot!Q96+GT_NG!Q96+GT_Spot!Q96+Bawana_NG!Q96+Bawana_RLNG!Q96+Bawana_Spot!Q96</f>
        <v>44.999256873916273</v>
      </c>
      <c r="G96" s="198">
        <f t="shared" si="7"/>
        <v>7.4312608372650857E-4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4.9999174304351408</v>
      </c>
      <c r="J96" s="198">
        <f t="shared" si="8"/>
        <v>8.2569564859191757E-5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22.999620180001649</v>
      </c>
      <c r="M96" s="198">
        <f t="shared" si="9"/>
        <v>3.7981999835068336E-4</v>
      </c>
      <c r="N96" s="197">
        <f>PPCL_NG!M96+PPCL_Spot!M96+GT_NG!M96+GT_Spot!M96+Bawana_NG!M96+Bawana_RLNG!M96+Bawana_Spot!M96</f>
        <v>69.61</v>
      </c>
      <c r="O96" s="197">
        <f>PPCL_NG!T96+PPCL_Spot!T96+GT_NG!T96+GT_Spot!T96+Bawana_NG!T96+Bawana_RLNG!T96+Bawana_Spot!T96</f>
        <v>69.608850466518035</v>
      </c>
      <c r="P96" s="198">
        <f t="shared" si="10"/>
        <v>1.1495334819642267E-3</v>
      </c>
      <c r="Q96" s="198">
        <f t="shared" si="11"/>
        <v>4.0000000000111058E-3</v>
      </c>
    </row>
    <row r="97" spans="1:17">
      <c r="A97" s="33" t="s">
        <v>139</v>
      </c>
      <c r="B97" s="197">
        <f>PPCL_NG!I97+PPCL_Spot!I97+GT_NG!I97+GT_Spot!I97+Bawana_NG!I97+Bawana_RLNG!I97+Bawana_Spot!I97</f>
        <v>99.61</v>
      </c>
      <c r="C97" s="197">
        <f>PPCL_NG!P97+PPCL_Spot!P97+GT_NG!P97+GT_Spot!P97+Bawana_NG!P97+Bawana_RLNG!P97+Bawana_Spot!P97</f>
        <v>99.608355049128889</v>
      </c>
      <c r="D97" s="198">
        <f t="shared" si="6"/>
        <v>1.6449508711104954E-3</v>
      </c>
      <c r="E97" s="197">
        <f>PPCL_NG!J97+PPCL_Spot!J97+GT_NG!J97+GT_Spot!J97+Bawana_NG!J97+Bawana_RLNG!J97+Bawana_Spot!J97</f>
        <v>45</v>
      </c>
      <c r="F97" s="197">
        <f>PPCL_NG!Q97+PPCL_Spot!Q97+GT_NG!Q97+GT_Spot!Q97+Bawana_NG!Q97+Bawana_RLNG!Q97+Bawana_Spot!Q97</f>
        <v>44.999256873916273</v>
      </c>
      <c r="G97" s="198">
        <f t="shared" si="7"/>
        <v>7.4312608372650857E-4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4.9999174304351408</v>
      </c>
      <c r="J97" s="198">
        <f t="shared" si="8"/>
        <v>8.2569564859191757E-5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22.999620180001649</v>
      </c>
      <c r="M97" s="198">
        <f t="shared" si="9"/>
        <v>3.7981999835068336E-4</v>
      </c>
      <c r="N97" s="197">
        <f>PPCL_NG!M97+PPCL_Spot!M97+GT_NG!M97+GT_Spot!M97+Bawana_NG!M97+Bawana_RLNG!M97+Bawana_Spot!M97</f>
        <v>69.61</v>
      </c>
      <c r="O97" s="197">
        <f>PPCL_NG!T97+PPCL_Spot!T97+GT_NG!T97+GT_Spot!T97+Bawana_NG!T97+Bawana_RLNG!T97+Bawana_Spot!T97</f>
        <v>69.608850466518035</v>
      </c>
      <c r="P97" s="198">
        <f t="shared" si="10"/>
        <v>1.1495334819642267E-3</v>
      </c>
      <c r="Q97" s="198">
        <f t="shared" si="11"/>
        <v>4.0000000000111058E-3</v>
      </c>
    </row>
    <row r="98" spans="1:17">
      <c r="A98" s="33" t="s">
        <v>140</v>
      </c>
      <c r="B98" s="197">
        <f>PPCL_NG!I98+PPCL_Spot!I98+GT_NG!I98+GT_Spot!I98+Bawana_NG!I98+Bawana_RLNG!I98+Bawana_Spot!I98</f>
        <v>99.61</v>
      </c>
      <c r="C98" s="197">
        <f>PPCL_NG!P98+PPCL_Spot!P98+GT_NG!P98+GT_Spot!P98+Bawana_NG!P98+Bawana_RLNG!P98+Bawana_Spot!P98</f>
        <v>99.608355049128889</v>
      </c>
      <c r="D98" s="198">
        <f t="shared" si="6"/>
        <v>1.6449508711104954E-3</v>
      </c>
      <c r="E98" s="197">
        <f>PPCL_NG!J98+PPCL_Spot!J98+GT_NG!J98+GT_Spot!J98+Bawana_NG!J98+Bawana_RLNG!J98+Bawana_Spot!J98</f>
        <v>45</v>
      </c>
      <c r="F98" s="197">
        <f>PPCL_NG!Q98+PPCL_Spot!Q98+GT_NG!Q98+GT_Spot!Q98+Bawana_NG!Q98+Bawana_RLNG!Q98+Bawana_Spot!Q98</f>
        <v>44.999256873916273</v>
      </c>
      <c r="G98" s="198">
        <f t="shared" si="7"/>
        <v>7.4312608372650857E-4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4.9999174304351408</v>
      </c>
      <c r="J98" s="198">
        <f t="shared" si="8"/>
        <v>8.2569564859191757E-5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22.999620180001649</v>
      </c>
      <c r="M98" s="198">
        <f t="shared" si="9"/>
        <v>3.7981999835068336E-4</v>
      </c>
      <c r="N98" s="197">
        <f>PPCL_NG!M98+PPCL_Spot!M98+GT_NG!M98+GT_Spot!M98+Bawana_NG!M98+Bawana_RLNG!M98+Bawana_Spot!M98</f>
        <v>69.61</v>
      </c>
      <c r="O98" s="197">
        <f>PPCL_NG!T98+PPCL_Spot!T98+GT_NG!T98+GT_Spot!T98+Bawana_NG!T98+Bawana_RLNG!T98+Bawana_Spot!T98</f>
        <v>69.608850466518035</v>
      </c>
      <c r="P98" s="198">
        <f t="shared" si="10"/>
        <v>1.1495334819642267E-3</v>
      </c>
      <c r="Q98" s="198">
        <f t="shared" si="11"/>
        <v>4.0000000000111058E-3</v>
      </c>
    </row>
    <row r="99" spans="1:17">
      <c r="A99" s="33" t="s">
        <v>324</v>
      </c>
      <c r="B99" s="197">
        <f>PPCL_NG!I99+PPCL_Spot!I99+GT_NG!I99+GT_Spot!I99+Bawana_NG!I99+Bawana_RLNG!I99+Bawana_Spot!I99</f>
        <v>2.086244999999999</v>
      </c>
      <c r="C99" s="197">
        <f>PPCL_NG!P99+PPCL_Spot!P99+GT_NG!P99+GT_Spot!P99+Bawana_NG!P99+Bawana_RLNG!P99+Bawana_Spot!P99</f>
        <v>2.0862024397620109</v>
      </c>
      <c r="D99" s="198">
        <f t="shared" si="6"/>
        <v>4.2560237988098493E-5</v>
      </c>
      <c r="E99" s="197">
        <f>PPCL_NG!J99+PPCL_Spot!J99+GT_NG!J99+GT_Spot!J99+Bawana_NG!J99+Bawana_RLNG!J99+Bawana_Spot!J99</f>
        <v>1.1096550000000001</v>
      </c>
      <c r="F99" s="197">
        <f>PPCL_NG!Q99+PPCL_Spot!Q99+GT_NG!Q99+GT_Spot!Q99+Bawana_NG!Q99+Bawana_RLNG!Q99+Bawana_Spot!Q99</f>
        <v>1.1096322815750272</v>
      </c>
      <c r="G99" s="198">
        <f t="shared" si="7"/>
        <v>2.2718424972811846E-5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0.11999750501294423</v>
      </c>
      <c r="J99" s="198">
        <f t="shared" si="8"/>
        <v>2.4949870557622322E-6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0.55198852305954438</v>
      </c>
      <c r="M99" s="198">
        <f t="shared" si="9"/>
        <v>1.147694045566805E-5</v>
      </c>
      <c r="N99" s="197">
        <f>PPCL_NG!M99+PPCL_Spot!M99+GT_NG!M99+GT_Spot!M99+Bawana_NG!M99+Bawana_RLNG!M99+Bawana_Spot!M99</f>
        <v>1.3816474999999999</v>
      </c>
      <c r="O99" s="197">
        <f>PPCL_NG!T99+PPCL_Spot!T99+GT_NG!T99+GT_Spot!T99+Bawana_NG!T99+Bawana_RLNG!T99+Bawana_Spot!T99</f>
        <v>1.3816192505904723</v>
      </c>
      <c r="P99" s="198">
        <f t="shared" si="10"/>
        <v>2.8249409527614233E-5</v>
      </c>
      <c r="Q99" s="198">
        <f t="shared" si="11"/>
        <v>1.0749999999995485E-4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N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45378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>
        <v>0</v>
      </c>
      <c r="Y1" s="49" t="s">
        <v>359</v>
      </c>
      <c r="Z1" s="49" t="s">
        <v>566</v>
      </c>
      <c r="AA1" s="49" t="s">
        <v>236</v>
      </c>
      <c r="AB1" s="49" t="s">
        <v>368</v>
      </c>
      <c r="AC1" s="49" t="s">
        <v>567</v>
      </c>
      <c r="AD1" s="49" t="s">
        <v>568</v>
      </c>
      <c r="AE1" s="49" t="s">
        <v>569</v>
      </c>
      <c r="AF1" s="49" t="s">
        <v>570</v>
      </c>
      <c r="AG1" s="49" t="s">
        <v>571</v>
      </c>
      <c r="AH1" s="49" t="s">
        <v>572</v>
      </c>
      <c r="AI1" s="49" t="s">
        <v>573</v>
      </c>
      <c r="AJ1" s="49" t="s">
        <v>574</v>
      </c>
      <c r="AK1" s="49" t="s">
        <v>575</v>
      </c>
      <c r="AL1" s="49" t="s">
        <v>576</v>
      </c>
      <c r="AM1" s="49" t="s">
        <v>577</v>
      </c>
      <c r="AN1" s="49" t="s">
        <v>578</v>
      </c>
      <c r="AO1" s="49" t="s">
        <v>579</v>
      </c>
      <c r="AP1" s="49" t="s">
        <v>311</v>
      </c>
      <c r="AQ1" s="49" t="s">
        <v>250</v>
      </c>
      <c r="AR1" s="49" t="s">
        <v>580</v>
      </c>
      <c r="AS1" s="49" t="s">
        <v>367</v>
      </c>
      <c r="AT1" s="49">
        <v>0</v>
      </c>
      <c r="AU1" s="49">
        <v>0</v>
      </c>
      <c r="AV1" s="49">
        <v>0</v>
      </c>
      <c r="AW1" s="49">
        <v>0</v>
      </c>
      <c r="AX1" s="49">
        <v>0</v>
      </c>
      <c r="AY1" s="49">
        <v>0</v>
      </c>
      <c r="AZ1" s="49">
        <v>0</v>
      </c>
      <c r="BA1" s="49">
        <v>0</v>
      </c>
      <c r="BB1" s="49">
        <v>0</v>
      </c>
      <c r="BC1" s="49">
        <v>0</v>
      </c>
      <c r="BD1" s="49">
        <v>0</v>
      </c>
      <c r="BE1" s="49">
        <v>0</v>
      </c>
      <c r="BF1" s="49">
        <v>0</v>
      </c>
      <c r="BG1" s="49">
        <v>0</v>
      </c>
      <c r="BH1" s="49">
        <v>0</v>
      </c>
      <c r="BI1" s="49">
        <v>0</v>
      </c>
      <c r="BJ1" s="49">
        <v>0</v>
      </c>
      <c r="BK1" s="49">
        <v>0</v>
      </c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>
        <v>0</v>
      </c>
      <c r="Y2" s="150" t="s">
        <v>145</v>
      </c>
      <c r="Z2" s="150" t="s">
        <v>145</v>
      </c>
      <c r="AA2" s="150" t="s">
        <v>145</v>
      </c>
      <c r="AB2" s="150" t="s">
        <v>145</v>
      </c>
      <c r="AC2" s="150" t="s">
        <v>145</v>
      </c>
      <c r="AD2" s="150" t="s">
        <v>145</v>
      </c>
      <c r="AE2" s="150" t="s">
        <v>149</v>
      </c>
      <c r="AF2" s="150" t="s">
        <v>145</v>
      </c>
      <c r="AG2" s="150" t="s">
        <v>145</v>
      </c>
      <c r="AH2" s="150" t="s">
        <v>145</v>
      </c>
      <c r="AI2" s="150" t="s">
        <v>145</v>
      </c>
      <c r="AJ2" s="150" t="s">
        <v>146</v>
      </c>
      <c r="AK2" s="150" t="s">
        <v>146</v>
      </c>
      <c r="AL2" s="150" t="s">
        <v>145</v>
      </c>
      <c r="AM2" s="150" t="s">
        <v>145</v>
      </c>
      <c r="AN2" s="150" t="s">
        <v>145</v>
      </c>
      <c r="AO2" s="150" t="s">
        <v>145</v>
      </c>
      <c r="AP2" s="150" t="s">
        <v>145</v>
      </c>
      <c r="AQ2" s="150" t="s">
        <v>145</v>
      </c>
      <c r="AR2" s="150" t="s">
        <v>145</v>
      </c>
      <c r="AS2" s="150" t="s">
        <v>145</v>
      </c>
      <c r="AT2" s="150">
        <v>0</v>
      </c>
      <c r="AU2" s="150">
        <v>0</v>
      </c>
      <c r="AV2" s="150">
        <v>0</v>
      </c>
      <c r="AW2" s="150">
        <v>0</v>
      </c>
      <c r="AX2" s="150">
        <v>0</v>
      </c>
      <c r="AY2" s="150">
        <v>0</v>
      </c>
      <c r="AZ2" s="150">
        <v>0</v>
      </c>
      <c r="BA2" s="150">
        <v>0</v>
      </c>
      <c r="BB2" s="150">
        <v>0</v>
      </c>
      <c r="BC2" s="150">
        <v>0</v>
      </c>
      <c r="BD2" s="150">
        <v>0</v>
      </c>
      <c r="BE2" s="150">
        <v>0</v>
      </c>
      <c r="BF2" s="150">
        <v>0</v>
      </c>
      <c r="BG2" s="150">
        <v>0</v>
      </c>
      <c r="BH2" s="150">
        <v>0</v>
      </c>
      <c r="BI2" s="150">
        <v>0</v>
      </c>
      <c r="BJ2" s="150">
        <v>0</v>
      </c>
      <c r="BK2" s="150">
        <v>0</v>
      </c>
    </row>
    <row r="3" spans="1:63">
      <c r="A3" s="8" t="s">
        <v>45</v>
      </c>
      <c r="B3" s="38">
        <v>17.9312</v>
      </c>
      <c r="C3" s="21"/>
      <c r="D3" s="21"/>
      <c r="E3" s="21"/>
      <c r="F3" s="21"/>
      <c r="G3" s="21"/>
      <c r="H3" s="21"/>
      <c r="I3" s="21"/>
      <c r="J3" s="21">
        <v>6.0408309938236959</v>
      </c>
      <c r="K3" s="23">
        <f>SUM(C3:J3)</f>
        <v>6.0408309938236959</v>
      </c>
      <c r="L3" s="22">
        <f>U3+V3</f>
        <v>11.336626165075799</v>
      </c>
      <c r="M3" s="39">
        <f>K3+L3</f>
        <v>17.377457158899496</v>
      </c>
      <c r="O3" s="37">
        <f>-SUM(P3:S3,U3)</f>
        <v>-7.0979764177428422</v>
      </c>
      <c r="P3" s="37">
        <f t="shared" ref="P3:P34" si="0">SUMPRODUCT($X3:$AQ3,$X$103:$AQ$103)+D3</f>
        <v>0.60408309938236959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6.493893318360473</v>
      </c>
      <c r="T3">
        <v>2</v>
      </c>
      <c r="U3" s="45">
        <f>IFERROR(-HLOOKUP($U$1,IEX!$W$2:$BH$98,T3,FALSE),0)</f>
        <v>0</v>
      </c>
      <c r="V3" s="46">
        <f>SUM(X3:AQ3)</f>
        <v>11.336626165075799</v>
      </c>
      <c r="W3" s="52"/>
      <c r="X3" s="46">
        <v>0</v>
      </c>
      <c r="Y3" s="46">
        <v>2.013610331274565</v>
      </c>
      <c r="Z3" s="46">
        <v>1.0772815272318925</v>
      </c>
      <c r="AA3" s="46">
        <v>1.0068051656372825</v>
      </c>
      <c r="AB3" s="46">
        <v>1.0068051656372825</v>
      </c>
      <c r="AC3" s="46">
        <v>1.1074856822010111</v>
      </c>
      <c r="AD3" s="46">
        <v>0.50340258281864125</v>
      </c>
      <c r="AE3" s="46">
        <v>0.45306232453677719</v>
      </c>
      <c r="AF3" s="46">
        <v>0.40272206625491308</v>
      </c>
      <c r="AG3" s="46">
        <v>0.3020415496911848</v>
      </c>
      <c r="AH3" s="46">
        <v>0.20136103312745654</v>
      </c>
      <c r="AI3" s="46">
        <v>0.35238180797304891</v>
      </c>
      <c r="AJ3" s="46">
        <v>0.3020415496911848</v>
      </c>
      <c r="AK3" s="46">
        <v>0.3020415496911848</v>
      </c>
      <c r="AL3" s="46">
        <v>0.50340258281864125</v>
      </c>
      <c r="AM3" s="46">
        <v>0.40272206625491308</v>
      </c>
      <c r="AN3" s="46">
        <v>0.40272206625491308</v>
      </c>
      <c r="AO3" s="46">
        <v>0.39265401459854021</v>
      </c>
      <c r="AP3" s="46">
        <v>0.3020415496911848</v>
      </c>
      <c r="AQ3" s="46">
        <v>0.3020415496911848</v>
      </c>
      <c r="AR3" s="46">
        <v>0.3020415496911848</v>
      </c>
      <c r="AS3" s="46">
        <v>0.25170129140932063</v>
      </c>
      <c r="AT3" s="46">
        <v>0</v>
      </c>
      <c r="AU3" s="46">
        <v>0</v>
      </c>
      <c r="AV3" s="46">
        <v>0</v>
      </c>
      <c r="AW3" s="46">
        <v>0</v>
      </c>
      <c r="AX3" s="46">
        <v>0</v>
      </c>
      <c r="AY3" s="46">
        <v>0</v>
      </c>
      <c r="AZ3" s="46">
        <v>0</v>
      </c>
      <c r="BA3" s="46">
        <v>0</v>
      </c>
      <c r="BB3" s="46">
        <v>0</v>
      </c>
      <c r="BC3" s="46">
        <v>0</v>
      </c>
      <c r="BD3" s="46">
        <v>0</v>
      </c>
      <c r="BE3" s="46">
        <v>0</v>
      </c>
      <c r="BF3" s="46">
        <v>0</v>
      </c>
      <c r="BG3" s="46">
        <v>0</v>
      </c>
      <c r="BH3" s="46">
        <v>0</v>
      </c>
      <c r="BI3" s="46">
        <v>0</v>
      </c>
      <c r="BJ3" s="46">
        <v>0</v>
      </c>
      <c r="BK3" s="46">
        <v>0</v>
      </c>
    </row>
    <row r="4" spans="1:63">
      <c r="A4" s="8" t="s">
        <v>46</v>
      </c>
      <c r="B4" s="38">
        <v>18.4132</v>
      </c>
      <c r="C4" s="21"/>
      <c r="D4" s="21"/>
      <c r="E4" s="21"/>
      <c r="F4" s="21"/>
      <c r="G4" s="21"/>
      <c r="H4" s="21"/>
      <c r="I4" s="21"/>
      <c r="J4" s="21">
        <v>6.1267902481104981</v>
      </c>
      <c r="K4" s="23">
        <f t="shared" ref="K4:K67" si="4">SUM(C4:J4)</f>
        <v>6.1267902481104981</v>
      </c>
      <c r="L4" s="22">
        <f t="shared" ref="L4:L67" si="5">U4+V4</f>
        <v>11.49794303228737</v>
      </c>
      <c r="M4" s="39">
        <f t="shared" ref="M4:M67" si="6">K4+L4</f>
        <v>17.624733280397869</v>
      </c>
      <c r="O4" s="37">
        <f t="shared" ref="O4:O67" si="7">-SUM(P4:S4,U4)</f>
        <v>-7.1989785415298355</v>
      </c>
      <c r="P4" s="37">
        <f t="shared" si="0"/>
        <v>0.61267902481104974</v>
      </c>
      <c r="Q4" s="37">
        <f t="shared" si="1"/>
        <v>0</v>
      </c>
      <c r="R4" s="37">
        <f t="shared" si="2"/>
        <v>0</v>
      </c>
      <c r="S4" s="37">
        <f t="shared" si="3"/>
        <v>6.5862995167187854</v>
      </c>
      <c r="T4">
        <v>3</v>
      </c>
      <c r="U4" s="45">
        <f>IFERROR(-HLOOKUP($U$1,IEX!$W$2:$BH$98,T4,FALSE),0)</f>
        <v>0</v>
      </c>
      <c r="V4" s="46">
        <f t="shared" ref="V4:V67" si="8">SUM(X4:AQ4)</f>
        <v>11.49794303228737</v>
      </c>
      <c r="W4" s="52"/>
      <c r="X4" s="46">
        <v>0</v>
      </c>
      <c r="Y4" s="46">
        <v>2.0422634160368327</v>
      </c>
      <c r="Z4" s="46">
        <v>1.0926109275797056</v>
      </c>
      <c r="AA4" s="46">
        <v>1.0211317080184164</v>
      </c>
      <c r="AB4" s="46">
        <v>1.0211317080184164</v>
      </c>
      <c r="AC4" s="46">
        <v>1.123244878820258</v>
      </c>
      <c r="AD4" s="46">
        <v>0.51056585400920818</v>
      </c>
      <c r="AE4" s="46">
        <v>0.45950926860828734</v>
      </c>
      <c r="AF4" s="46">
        <v>0.40845268320736655</v>
      </c>
      <c r="AG4" s="46">
        <v>0.30633951240552487</v>
      </c>
      <c r="AH4" s="46">
        <v>0.20422634160368328</v>
      </c>
      <c r="AI4" s="46">
        <v>0.35739609780644571</v>
      </c>
      <c r="AJ4" s="46">
        <v>0.30633951240552487</v>
      </c>
      <c r="AK4" s="46">
        <v>0.30633951240552487</v>
      </c>
      <c r="AL4" s="46">
        <v>0.51056585400920818</v>
      </c>
      <c r="AM4" s="46">
        <v>0.40845268320736655</v>
      </c>
      <c r="AN4" s="46">
        <v>0.40845268320736655</v>
      </c>
      <c r="AO4" s="46">
        <v>0.39824136612718236</v>
      </c>
      <c r="AP4" s="46">
        <v>0.30633951240552487</v>
      </c>
      <c r="AQ4" s="46">
        <v>0.30633951240552487</v>
      </c>
      <c r="AR4" s="46">
        <v>0.30633951240552487</v>
      </c>
      <c r="AS4" s="46">
        <v>0.25528292700460409</v>
      </c>
      <c r="AT4" s="46">
        <v>0</v>
      </c>
      <c r="AU4" s="46">
        <v>0</v>
      </c>
      <c r="AV4" s="46">
        <v>0</v>
      </c>
      <c r="AW4" s="46">
        <v>0</v>
      </c>
      <c r="AX4" s="46">
        <v>0</v>
      </c>
      <c r="AY4" s="46">
        <v>0</v>
      </c>
      <c r="AZ4" s="46">
        <v>0</v>
      </c>
      <c r="BA4" s="46">
        <v>0</v>
      </c>
      <c r="BB4" s="46">
        <v>0</v>
      </c>
      <c r="BC4" s="46">
        <v>0</v>
      </c>
      <c r="BD4" s="46">
        <v>0</v>
      </c>
      <c r="BE4" s="46">
        <v>0</v>
      </c>
      <c r="BF4" s="46">
        <v>0</v>
      </c>
      <c r="BG4" s="46">
        <v>0</v>
      </c>
      <c r="BH4" s="46">
        <v>0</v>
      </c>
      <c r="BI4" s="46">
        <v>0</v>
      </c>
      <c r="BJ4" s="46">
        <v>0</v>
      </c>
      <c r="BK4" s="46">
        <v>0</v>
      </c>
    </row>
    <row r="5" spans="1:63">
      <c r="A5" s="8" t="s">
        <v>47</v>
      </c>
      <c r="B5" s="38">
        <v>18.502400000000002</v>
      </c>
      <c r="C5" s="21"/>
      <c r="D5" s="21"/>
      <c r="E5" s="21"/>
      <c r="F5" s="21"/>
      <c r="G5" s="21"/>
      <c r="H5" s="21"/>
      <c r="I5" s="21"/>
      <c r="J5" s="21">
        <v>6.1267902481104981</v>
      </c>
      <c r="K5" s="23">
        <f t="shared" si="4"/>
        <v>6.1267902481104981</v>
      </c>
      <c r="L5" s="22">
        <f t="shared" si="5"/>
        <v>11.49794303228737</v>
      </c>
      <c r="M5" s="39">
        <f t="shared" si="6"/>
        <v>17.624733280397869</v>
      </c>
      <c r="O5" s="37">
        <f t="shared" si="7"/>
        <v>-7.1989785415298355</v>
      </c>
      <c r="P5" s="37">
        <f t="shared" si="0"/>
        <v>0.61267902481104974</v>
      </c>
      <c r="Q5" s="37">
        <f t="shared" si="1"/>
        <v>0</v>
      </c>
      <c r="R5" s="37">
        <f t="shared" si="2"/>
        <v>0</v>
      </c>
      <c r="S5" s="37">
        <f t="shared" si="3"/>
        <v>6.5862995167187854</v>
      </c>
      <c r="T5">
        <v>4</v>
      </c>
      <c r="U5" s="45">
        <f>IFERROR(-HLOOKUP($U$1,IEX!$W$2:$BH$98,T5,FALSE),0)</f>
        <v>0</v>
      </c>
      <c r="V5" s="46">
        <f t="shared" si="8"/>
        <v>11.49794303228737</v>
      </c>
      <c r="W5" s="52"/>
      <c r="X5" s="46">
        <v>0</v>
      </c>
      <c r="Y5" s="46">
        <v>2.0422634160368327</v>
      </c>
      <c r="Z5" s="46">
        <v>1.0926109275797056</v>
      </c>
      <c r="AA5" s="46">
        <v>1.0211317080184164</v>
      </c>
      <c r="AB5" s="46">
        <v>1.0211317080184164</v>
      </c>
      <c r="AC5" s="46">
        <v>1.123244878820258</v>
      </c>
      <c r="AD5" s="46">
        <v>0.51056585400920818</v>
      </c>
      <c r="AE5" s="46">
        <v>0.45950926860828734</v>
      </c>
      <c r="AF5" s="46">
        <v>0.40845268320736655</v>
      </c>
      <c r="AG5" s="46">
        <v>0.30633951240552487</v>
      </c>
      <c r="AH5" s="46">
        <v>0.20422634160368328</v>
      </c>
      <c r="AI5" s="46">
        <v>0.35739609780644571</v>
      </c>
      <c r="AJ5" s="46">
        <v>0.30633951240552487</v>
      </c>
      <c r="AK5" s="46">
        <v>0.30633951240552487</v>
      </c>
      <c r="AL5" s="46">
        <v>0.51056585400920818</v>
      </c>
      <c r="AM5" s="46">
        <v>0.40845268320736655</v>
      </c>
      <c r="AN5" s="46">
        <v>0.40845268320736655</v>
      </c>
      <c r="AO5" s="46">
        <v>0.39824136612718236</v>
      </c>
      <c r="AP5" s="46">
        <v>0.30633951240552487</v>
      </c>
      <c r="AQ5" s="46">
        <v>0.30633951240552487</v>
      </c>
      <c r="AR5" s="46">
        <v>0.30633951240552487</v>
      </c>
      <c r="AS5" s="46">
        <v>0.25528292700460409</v>
      </c>
      <c r="AT5" s="46">
        <v>0</v>
      </c>
      <c r="AU5" s="46">
        <v>0</v>
      </c>
      <c r="AV5" s="46">
        <v>0</v>
      </c>
      <c r="AW5" s="46">
        <v>0</v>
      </c>
      <c r="AX5" s="46">
        <v>0</v>
      </c>
      <c r="AY5" s="46">
        <v>0</v>
      </c>
      <c r="AZ5" s="46">
        <v>0</v>
      </c>
      <c r="BA5" s="46">
        <v>0</v>
      </c>
      <c r="BB5" s="46">
        <v>0</v>
      </c>
      <c r="BC5" s="46">
        <v>0</v>
      </c>
      <c r="BD5" s="46">
        <v>0</v>
      </c>
      <c r="BE5" s="46">
        <v>0</v>
      </c>
      <c r="BF5" s="46">
        <v>0</v>
      </c>
      <c r="BG5" s="46">
        <v>0</v>
      </c>
      <c r="BH5" s="46">
        <v>0</v>
      </c>
      <c r="BI5" s="46">
        <v>0</v>
      </c>
      <c r="BJ5" s="46">
        <v>0</v>
      </c>
      <c r="BK5" s="46">
        <v>0</v>
      </c>
    </row>
    <row r="6" spans="1:63">
      <c r="A6" s="8" t="s">
        <v>48</v>
      </c>
      <c r="B6" s="38">
        <v>18.619199999999999</v>
      </c>
      <c r="C6" s="21"/>
      <c r="D6" s="21"/>
      <c r="E6" s="21"/>
      <c r="F6" s="21"/>
      <c r="G6" s="21"/>
      <c r="H6" s="21"/>
      <c r="I6" s="21"/>
      <c r="J6" s="21">
        <v>6.1267902481104981</v>
      </c>
      <c r="K6" s="23">
        <f t="shared" si="4"/>
        <v>6.1267902481104981</v>
      </c>
      <c r="L6" s="22">
        <f t="shared" si="5"/>
        <v>11.49794303228737</v>
      </c>
      <c r="M6" s="39">
        <f t="shared" si="6"/>
        <v>17.624733280397869</v>
      </c>
      <c r="O6" s="37">
        <f t="shared" si="7"/>
        <v>-7.1989785415298355</v>
      </c>
      <c r="P6" s="37">
        <f t="shared" si="0"/>
        <v>0.61267902481104974</v>
      </c>
      <c r="Q6" s="37">
        <f t="shared" si="1"/>
        <v>0</v>
      </c>
      <c r="R6" s="37">
        <f t="shared" si="2"/>
        <v>0</v>
      </c>
      <c r="S6" s="37">
        <f t="shared" si="3"/>
        <v>6.5862995167187854</v>
      </c>
      <c r="T6">
        <v>5</v>
      </c>
      <c r="U6" s="45">
        <f>IFERROR(-HLOOKUP($U$1,IEX!$W$2:$BH$98,T6,FALSE),0)</f>
        <v>0</v>
      </c>
      <c r="V6" s="46">
        <f t="shared" si="8"/>
        <v>11.49794303228737</v>
      </c>
      <c r="W6" s="52"/>
      <c r="X6" s="46">
        <v>0</v>
      </c>
      <c r="Y6" s="46">
        <v>2.0422634160368327</v>
      </c>
      <c r="Z6" s="46">
        <v>1.0926109275797056</v>
      </c>
      <c r="AA6" s="46">
        <v>1.0211317080184164</v>
      </c>
      <c r="AB6" s="46">
        <v>1.0211317080184164</v>
      </c>
      <c r="AC6" s="46">
        <v>1.123244878820258</v>
      </c>
      <c r="AD6" s="46">
        <v>0.51056585400920818</v>
      </c>
      <c r="AE6" s="46">
        <v>0.45950926860828734</v>
      </c>
      <c r="AF6" s="46">
        <v>0.40845268320736655</v>
      </c>
      <c r="AG6" s="46">
        <v>0.30633951240552487</v>
      </c>
      <c r="AH6" s="46">
        <v>0.20422634160368328</v>
      </c>
      <c r="AI6" s="46">
        <v>0.35739609780644571</v>
      </c>
      <c r="AJ6" s="46">
        <v>0.30633951240552487</v>
      </c>
      <c r="AK6" s="46">
        <v>0.30633951240552487</v>
      </c>
      <c r="AL6" s="46">
        <v>0.51056585400920818</v>
      </c>
      <c r="AM6" s="46">
        <v>0.40845268320736655</v>
      </c>
      <c r="AN6" s="46">
        <v>0.40845268320736655</v>
      </c>
      <c r="AO6" s="46">
        <v>0.39824136612718236</v>
      </c>
      <c r="AP6" s="46">
        <v>0.30633951240552487</v>
      </c>
      <c r="AQ6" s="46">
        <v>0.30633951240552487</v>
      </c>
      <c r="AR6" s="46">
        <v>0.30633951240552487</v>
      </c>
      <c r="AS6" s="46">
        <v>0.25528292700460409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v>0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</row>
    <row r="7" spans="1:63">
      <c r="A7" s="8" t="s">
        <v>49</v>
      </c>
      <c r="B7" s="38">
        <v>18.7684</v>
      </c>
      <c r="C7" s="21"/>
      <c r="D7" s="21"/>
      <c r="E7" s="21"/>
      <c r="F7" s="21"/>
      <c r="G7" s="21"/>
      <c r="H7" s="21"/>
      <c r="I7" s="21"/>
      <c r="J7" s="21">
        <v>6.1267902481104981</v>
      </c>
      <c r="K7" s="23">
        <f t="shared" si="4"/>
        <v>6.1267902481104981</v>
      </c>
      <c r="L7" s="22">
        <f t="shared" si="5"/>
        <v>11.49794303228737</v>
      </c>
      <c r="M7" s="39">
        <f t="shared" si="6"/>
        <v>17.624733280397869</v>
      </c>
      <c r="O7" s="37">
        <f t="shared" si="7"/>
        <v>-7.1989785415298355</v>
      </c>
      <c r="P7" s="37">
        <f t="shared" si="0"/>
        <v>0.61267902481104974</v>
      </c>
      <c r="Q7" s="37">
        <f t="shared" si="1"/>
        <v>0</v>
      </c>
      <c r="R7" s="37">
        <f t="shared" si="2"/>
        <v>0</v>
      </c>
      <c r="S7" s="37">
        <f t="shared" si="3"/>
        <v>6.5862995167187854</v>
      </c>
      <c r="T7">
        <v>6</v>
      </c>
      <c r="U7" s="45">
        <f>IFERROR(-HLOOKUP($U$1,IEX!$W$2:$BH$98,T7,FALSE),0)</f>
        <v>0</v>
      </c>
      <c r="V7" s="46">
        <f t="shared" si="8"/>
        <v>11.49794303228737</v>
      </c>
      <c r="W7" s="52"/>
      <c r="X7" s="46">
        <v>0</v>
      </c>
      <c r="Y7" s="46">
        <v>2.0422634160368327</v>
      </c>
      <c r="Z7" s="46">
        <v>1.0926109275797056</v>
      </c>
      <c r="AA7" s="46">
        <v>1.0211317080184164</v>
      </c>
      <c r="AB7" s="46">
        <v>1.0211317080184164</v>
      </c>
      <c r="AC7" s="46">
        <v>1.123244878820258</v>
      </c>
      <c r="AD7" s="46">
        <v>0.51056585400920818</v>
      </c>
      <c r="AE7" s="46">
        <v>0.45950926860828734</v>
      </c>
      <c r="AF7" s="46">
        <v>0.40845268320736655</v>
      </c>
      <c r="AG7" s="46">
        <v>0.30633951240552487</v>
      </c>
      <c r="AH7" s="46">
        <v>0.20422634160368328</v>
      </c>
      <c r="AI7" s="46">
        <v>0.35739609780644571</v>
      </c>
      <c r="AJ7" s="46">
        <v>0.30633951240552487</v>
      </c>
      <c r="AK7" s="46">
        <v>0.30633951240552487</v>
      </c>
      <c r="AL7" s="46">
        <v>0.51056585400920818</v>
      </c>
      <c r="AM7" s="46">
        <v>0.40845268320736655</v>
      </c>
      <c r="AN7" s="46">
        <v>0.40845268320736655</v>
      </c>
      <c r="AO7" s="46">
        <v>0.39824136612718236</v>
      </c>
      <c r="AP7" s="46">
        <v>0.30633951240552487</v>
      </c>
      <c r="AQ7" s="46">
        <v>0.30633951240552487</v>
      </c>
      <c r="AR7" s="46">
        <v>0.30633951240552487</v>
      </c>
      <c r="AS7" s="46">
        <v>0.25528292700460409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</row>
    <row r="8" spans="1:63">
      <c r="A8" s="8" t="s">
        <v>50</v>
      </c>
      <c r="B8" s="38">
        <v>18.462</v>
      </c>
      <c r="C8" s="21"/>
      <c r="D8" s="21"/>
      <c r="E8" s="21"/>
      <c r="F8" s="21"/>
      <c r="G8" s="21"/>
      <c r="H8" s="21"/>
      <c r="I8" s="21"/>
      <c r="J8" s="21">
        <v>6.1267902481104981</v>
      </c>
      <c r="K8" s="23">
        <f t="shared" si="4"/>
        <v>6.1267902481104981</v>
      </c>
      <c r="L8" s="22">
        <f t="shared" si="5"/>
        <v>11.49794303228737</v>
      </c>
      <c r="M8" s="39">
        <f t="shared" si="6"/>
        <v>17.624733280397869</v>
      </c>
      <c r="O8" s="37">
        <f t="shared" si="7"/>
        <v>-7.1989785415298355</v>
      </c>
      <c r="P8" s="37">
        <f t="shared" si="0"/>
        <v>0.61267902481104974</v>
      </c>
      <c r="Q8" s="37">
        <f t="shared" si="1"/>
        <v>0</v>
      </c>
      <c r="R8" s="37">
        <f t="shared" si="2"/>
        <v>0</v>
      </c>
      <c r="S8" s="37">
        <f t="shared" si="3"/>
        <v>6.5862995167187854</v>
      </c>
      <c r="T8">
        <v>7</v>
      </c>
      <c r="U8" s="45">
        <f>IFERROR(-HLOOKUP($U$1,IEX!$W$2:$BH$98,T8,FALSE),0)</f>
        <v>0</v>
      </c>
      <c r="V8" s="46">
        <f t="shared" si="8"/>
        <v>11.49794303228737</v>
      </c>
      <c r="W8" s="52"/>
      <c r="X8" s="46">
        <v>0</v>
      </c>
      <c r="Y8" s="46">
        <v>2.0422634160368327</v>
      </c>
      <c r="Z8" s="46">
        <v>1.0926109275797056</v>
      </c>
      <c r="AA8" s="46">
        <v>1.0211317080184164</v>
      </c>
      <c r="AB8" s="46">
        <v>1.0211317080184164</v>
      </c>
      <c r="AC8" s="46">
        <v>1.123244878820258</v>
      </c>
      <c r="AD8" s="46">
        <v>0.51056585400920818</v>
      </c>
      <c r="AE8" s="46">
        <v>0.45950926860828734</v>
      </c>
      <c r="AF8" s="46">
        <v>0.40845268320736655</v>
      </c>
      <c r="AG8" s="46">
        <v>0.30633951240552487</v>
      </c>
      <c r="AH8" s="46">
        <v>0.20422634160368328</v>
      </c>
      <c r="AI8" s="46">
        <v>0.35739609780644571</v>
      </c>
      <c r="AJ8" s="46">
        <v>0.30633951240552487</v>
      </c>
      <c r="AK8" s="46">
        <v>0.30633951240552487</v>
      </c>
      <c r="AL8" s="46">
        <v>0.51056585400920818</v>
      </c>
      <c r="AM8" s="46">
        <v>0.40845268320736655</v>
      </c>
      <c r="AN8" s="46">
        <v>0.40845268320736655</v>
      </c>
      <c r="AO8" s="46">
        <v>0.39824136612718236</v>
      </c>
      <c r="AP8" s="46">
        <v>0.30633951240552487</v>
      </c>
      <c r="AQ8" s="46">
        <v>0.30633951240552487</v>
      </c>
      <c r="AR8" s="46">
        <v>0.30633951240552487</v>
      </c>
      <c r="AS8" s="46">
        <v>0.25528292700460409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</row>
    <row r="9" spans="1:63">
      <c r="A9" s="8" t="s">
        <v>51</v>
      </c>
      <c r="B9" s="38">
        <v>18.731200000000001</v>
      </c>
      <c r="C9" s="21"/>
      <c r="D9" s="21"/>
      <c r="E9" s="21"/>
      <c r="F9" s="21"/>
      <c r="G9" s="21"/>
      <c r="H9" s="21"/>
      <c r="I9" s="21"/>
      <c r="J9" s="21">
        <v>6.1267902481104981</v>
      </c>
      <c r="K9" s="23">
        <f t="shared" si="4"/>
        <v>6.1267902481104981</v>
      </c>
      <c r="L9" s="22">
        <f t="shared" si="5"/>
        <v>11.49794303228737</v>
      </c>
      <c r="M9" s="39">
        <f t="shared" si="6"/>
        <v>17.624733280397869</v>
      </c>
      <c r="O9" s="37">
        <f t="shared" si="7"/>
        <v>-7.1989785415298355</v>
      </c>
      <c r="P9" s="37">
        <f t="shared" si="0"/>
        <v>0.61267902481104974</v>
      </c>
      <c r="Q9" s="37">
        <f t="shared" si="1"/>
        <v>0</v>
      </c>
      <c r="R9" s="37">
        <f t="shared" si="2"/>
        <v>0</v>
      </c>
      <c r="S9" s="37">
        <f t="shared" si="3"/>
        <v>6.5862995167187854</v>
      </c>
      <c r="T9">
        <v>8</v>
      </c>
      <c r="U9" s="45">
        <f>IFERROR(-HLOOKUP($U$1,IEX!$W$2:$BH$98,T9,FALSE),0)</f>
        <v>0</v>
      </c>
      <c r="V9" s="46">
        <f t="shared" si="8"/>
        <v>11.49794303228737</v>
      </c>
      <c r="W9" s="52"/>
      <c r="X9" s="46">
        <v>0</v>
      </c>
      <c r="Y9" s="46">
        <v>2.0422634160368327</v>
      </c>
      <c r="Z9" s="46">
        <v>1.0926109275797056</v>
      </c>
      <c r="AA9" s="46">
        <v>1.0211317080184164</v>
      </c>
      <c r="AB9" s="46">
        <v>1.0211317080184164</v>
      </c>
      <c r="AC9" s="46">
        <v>1.123244878820258</v>
      </c>
      <c r="AD9" s="46">
        <v>0.51056585400920818</v>
      </c>
      <c r="AE9" s="46">
        <v>0.45950926860828734</v>
      </c>
      <c r="AF9" s="46">
        <v>0.40845268320736655</v>
      </c>
      <c r="AG9" s="46">
        <v>0.30633951240552487</v>
      </c>
      <c r="AH9" s="46">
        <v>0.20422634160368328</v>
      </c>
      <c r="AI9" s="46">
        <v>0.35739609780644571</v>
      </c>
      <c r="AJ9" s="46">
        <v>0.30633951240552487</v>
      </c>
      <c r="AK9" s="46">
        <v>0.30633951240552487</v>
      </c>
      <c r="AL9" s="46">
        <v>0.51056585400920818</v>
      </c>
      <c r="AM9" s="46">
        <v>0.40845268320736655</v>
      </c>
      <c r="AN9" s="46">
        <v>0.40845268320736655</v>
      </c>
      <c r="AO9" s="46">
        <v>0.39824136612718236</v>
      </c>
      <c r="AP9" s="46">
        <v>0.30633951240552487</v>
      </c>
      <c r="AQ9" s="46">
        <v>0.30633951240552487</v>
      </c>
      <c r="AR9" s="46">
        <v>0.30633951240552487</v>
      </c>
      <c r="AS9" s="46">
        <v>0.25528292700460409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</row>
    <row r="10" spans="1:63">
      <c r="A10" s="8" t="s">
        <v>52</v>
      </c>
      <c r="B10" s="38">
        <v>18.743200000000002</v>
      </c>
      <c r="C10" s="21"/>
      <c r="D10" s="21"/>
      <c r="E10" s="21"/>
      <c r="F10" s="21"/>
      <c r="G10" s="21"/>
      <c r="H10" s="21"/>
      <c r="I10" s="21"/>
      <c r="J10" s="21">
        <v>6.1267902481104981</v>
      </c>
      <c r="K10" s="23">
        <f t="shared" si="4"/>
        <v>6.1267902481104981</v>
      </c>
      <c r="L10" s="22">
        <f t="shared" si="5"/>
        <v>11.49794303228737</v>
      </c>
      <c r="M10" s="39">
        <f t="shared" si="6"/>
        <v>17.624733280397869</v>
      </c>
      <c r="O10" s="37">
        <f t="shared" si="7"/>
        <v>-7.1989785415298355</v>
      </c>
      <c r="P10" s="37">
        <f t="shared" si="0"/>
        <v>0.61267902481104974</v>
      </c>
      <c r="Q10" s="37">
        <f t="shared" si="1"/>
        <v>0</v>
      </c>
      <c r="R10" s="37">
        <f t="shared" si="2"/>
        <v>0</v>
      </c>
      <c r="S10" s="37">
        <f t="shared" si="3"/>
        <v>6.5862995167187854</v>
      </c>
      <c r="T10">
        <v>9</v>
      </c>
      <c r="U10" s="45">
        <f>IFERROR(-HLOOKUP($U$1,IEX!$W$2:$BH$98,T10,FALSE),0)</f>
        <v>0</v>
      </c>
      <c r="V10" s="46">
        <f t="shared" si="8"/>
        <v>11.49794303228737</v>
      </c>
      <c r="W10" s="52"/>
      <c r="X10" s="46">
        <v>0</v>
      </c>
      <c r="Y10" s="46">
        <v>2.0422634160368327</v>
      </c>
      <c r="Z10" s="46">
        <v>1.0926109275797056</v>
      </c>
      <c r="AA10" s="46">
        <v>1.0211317080184164</v>
      </c>
      <c r="AB10" s="46">
        <v>1.0211317080184164</v>
      </c>
      <c r="AC10" s="46">
        <v>1.123244878820258</v>
      </c>
      <c r="AD10" s="46">
        <v>0.51056585400920818</v>
      </c>
      <c r="AE10" s="46">
        <v>0.45950926860828734</v>
      </c>
      <c r="AF10" s="46">
        <v>0.40845268320736655</v>
      </c>
      <c r="AG10" s="46">
        <v>0.30633951240552487</v>
      </c>
      <c r="AH10" s="46">
        <v>0.20422634160368328</v>
      </c>
      <c r="AI10" s="46">
        <v>0.35739609780644571</v>
      </c>
      <c r="AJ10" s="46">
        <v>0.30633951240552487</v>
      </c>
      <c r="AK10" s="46">
        <v>0.30633951240552487</v>
      </c>
      <c r="AL10" s="46">
        <v>0.51056585400920818</v>
      </c>
      <c r="AM10" s="46">
        <v>0.40845268320736655</v>
      </c>
      <c r="AN10" s="46">
        <v>0.40845268320736655</v>
      </c>
      <c r="AO10" s="46">
        <v>0.39824136612718236</v>
      </c>
      <c r="AP10" s="46">
        <v>0.30633951240552487</v>
      </c>
      <c r="AQ10" s="46">
        <v>0.30633951240552487</v>
      </c>
      <c r="AR10" s="46">
        <v>0.30633951240552487</v>
      </c>
      <c r="AS10" s="46">
        <v>0.25528292700460409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</row>
    <row r="11" spans="1:63">
      <c r="A11" s="8" t="s">
        <v>53</v>
      </c>
      <c r="B11" s="38">
        <v>18.603200000000001</v>
      </c>
      <c r="C11" s="21"/>
      <c r="D11" s="21"/>
      <c r="E11" s="21"/>
      <c r="F11" s="21"/>
      <c r="G11" s="21"/>
      <c r="H11" s="21"/>
      <c r="I11" s="21"/>
      <c r="J11" s="21">
        <v>6.1267902481104981</v>
      </c>
      <c r="K11" s="23">
        <f t="shared" si="4"/>
        <v>6.1267902481104981</v>
      </c>
      <c r="L11" s="22">
        <f t="shared" si="5"/>
        <v>11.49794303228737</v>
      </c>
      <c r="M11" s="39">
        <f t="shared" si="6"/>
        <v>17.624733280397869</v>
      </c>
      <c r="O11" s="37">
        <f t="shared" si="7"/>
        <v>-7.1989785415298355</v>
      </c>
      <c r="P11" s="37">
        <f t="shared" si="0"/>
        <v>0.61267902481104974</v>
      </c>
      <c r="Q11" s="37">
        <f t="shared" si="1"/>
        <v>0</v>
      </c>
      <c r="R11" s="37">
        <f t="shared" si="2"/>
        <v>0</v>
      </c>
      <c r="S11" s="37">
        <f t="shared" si="3"/>
        <v>6.5862995167187854</v>
      </c>
      <c r="T11">
        <v>10</v>
      </c>
      <c r="U11" s="45">
        <f>IFERROR(-HLOOKUP($U$1,IEX!$W$2:$BH$98,T11,FALSE),0)</f>
        <v>0</v>
      </c>
      <c r="V11" s="46">
        <f t="shared" si="8"/>
        <v>11.49794303228737</v>
      </c>
      <c r="W11" s="52"/>
      <c r="X11" s="46">
        <v>0</v>
      </c>
      <c r="Y11" s="46">
        <v>2.0422634160368327</v>
      </c>
      <c r="Z11" s="46">
        <v>1.0926109275797056</v>
      </c>
      <c r="AA11" s="46">
        <v>1.0211317080184164</v>
      </c>
      <c r="AB11" s="46">
        <v>1.0211317080184164</v>
      </c>
      <c r="AC11" s="46">
        <v>1.123244878820258</v>
      </c>
      <c r="AD11" s="46">
        <v>0.51056585400920818</v>
      </c>
      <c r="AE11" s="46">
        <v>0.45950926860828734</v>
      </c>
      <c r="AF11" s="46">
        <v>0.40845268320736655</v>
      </c>
      <c r="AG11" s="46">
        <v>0.30633951240552487</v>
      </c>
      <c r="AH11" s="46">
        <v>0.20422634160368328</v>
      </c>
      <c r="AI11" s="46">
        <v>0.35739609780644571</v>
      </c>
      <c r="AJ11" s="46">
        <v>0.30633951240552487</v>
      </c>
      <c r="AK11" s="46">
        <v>0.30633951240552487</v>
      </c>
      <c r="AL11" s="46">
        <v>0.51056585400920818</v>
      </c>
      <c r="AM11" s="46">
        <v>0.40845268320736655</v>
      </c>
      <c r="AN11" s="46">
        <v>0.40845268320736655</v>
      </c>
      <c r="AO11" s="46">
        <v>0.39824136612718236</v>
      </c>
      <c r="AP11" s="46">
        <v>0.30633951240552487</v>
      </c>
      <c r="AQ11" s="46">
        <v>0.30633951240552487</v>
      </c>
      <c r="AR11" s="46">
        <v>0.30633951240552487</v>
      </c>
      <c r="AS11" s="46">
        <v>0.25528292700460409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</row>
    <row r="12" spans="1:63">
      <c r="A12" s="8" t="s">
        <v>54</v>
      </c>
      <c r="B12" s="38">
        <v>18.555199999999999</v>
      </c>
      <c r="C12" s="21"/>
      <c r="D12" s="21"/>
      <c r="E12" s="21"/>
      <c r="F12" s="21"/>
      <c r="G12" s="21"/>
      <c r="H12" s="21"/>
      <c r="I12" s="21"/>
      <c r="J12" s="21">
        <v>6.1267902481104981</v>
      </c>
      <c r="K12" s="23">
        <f t="shared" si="4"/>
        <v>6.1267902481104981</v>
      </c>
      <c r="L12" s="22">
        <f t="shared" si="5"/>
        <v>11.49794303228737</v>
      </c>
      <c r="M12" s="39">
        <f t="shared" si="6"/>
        <v>17.624733280397869</v>
      </c>
      <c r="O12" s="37">
        <f t="shared" si="7"/>
        <v>-7.1989785415298355</v>
      </c>
      <c r="P12" s="37">
        <f t="shared" si="0"/>
        <v>0.61267902481104974</v>
      </c>
      <c r="Q12" s="37">
        <f t="shared" si="1"/>
        <v>0</v>
      </c>
      <c r="R12" s="37">
        <f t="shared" si="2"/>
        <v>0</v>
      </c>
      <c r="S12" s="37">
        <f t="shared" si="3"/>
        <v>6.5862995167187854</v>
      </c>
      <c r="T12">
        <v>11</v>
      </c>
      <c r="U12" s="45">
        <f>IFERROR(-HLOOKUP($U$1,IEX!$W$2:$BH$98,T12,FALSE),0)</f>
        <v>0</v>
      </c>
      <c r="V12" s="46">
        <f t="shared" si="8"/>
        <v>11.49794303228737</v>
      </c>
      <c r="W12" s="52"/>
      <c r="X12" s="46">
        <v>0</v>
      </c>
      <c r="Y12" s="46">
        <v>2.0422634160368327</v>
      </c>
      <c r="Z12" s="46">
        <v>1.0926109275797056</v>
      </c>
      <c r="AA12" s="46">
        <v>1.0211317080184164</v>
      </c>
      <c r="AB12" s="46">
        <v>1.0211317080184164</v>
      </c>
      <c r="AC12" s="46">
        <v>1.123244878820258</v>
      </c>
      <c r="AD12" s="46">
        <v>0.51056585400920818</v>
      </c>
      <c r="AE12" s="46">
        <v>0.45950926860828734</v>
      </c>
      <c r="AF12" s="46">
        <v>0.40845268320736655</v>
      </c>
      <c r="AG12" s="46">
        <v>0.30633951240552487</v>
      </c>
      <c r="AH12" s="46">
        <v>0.20422634160368328</v>
      </c>
      <c r="AI12" s="46">
        <v>0.35739609780644571</v>
      </c>
      <c r="AJ12" s="46">
        <v>0.30633951240552487</v>
      </c>
      <c r="AK12" s="46">
        <v>0.30633951240552487</v>
      </c>
      <c r="AL12" s="46">
        <v>0.51056585400920818</v>
      </c>
      <c r="AM12" s="46">
        <v>0.40845268320736655</v>
      </c>
      <c r="AN12" s="46">
        <v>0.40845268320736655</v>
      </c>
      <c r="AO12" s="46">
        <v>0.39824136612718236</v>
      </c>
      <c r="AP12" s="46">
        <v>0.30633951240552487</v>
      </c>
      <c r="AQ12" s="46">
        <v>0.30633951240552487</v>
      </c>
      <c r="AR12" s="46">
        <v>0.30633951240552487</v>
      </c>
      <c r="AS12" s="46">
        <v>0.25528292700460409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</row>
    <row r="13" spans="1:63">
      <c r="A13" s="8" t="s">
        <v>55</v>
      </c>
      <c r="B13" s="38">
        <v>18.779599999999999</v>
      </c>
      <c r="C13" s="21"/>
      <c r="D13" s="21"/>
      <c r="E13" s="21"/>
      <c r="F13" s="21"/>
      <c r="G13" s="21"/>
      <c r="H13" s="21"/>
      <c r="I13" s="21"/>
      <c r="J13" s="21">
        <v>6.1267902481104981</v>
      </c>
      <c r="K13" s="23">
        <f t="shared" si="4"/>
        <v>6.1267902481104981</v>
      </c>
      <c r="L13" s="22">
        <f t="shared" si="5"/>
        <v>11.49794303228737</v>
      </c>
      <c r="M13" s="39">
        <f t="shared" si="6"/>
        <v>17.624733280397869</v>
      </c>
      <c r="O13" s="37">
        <f t="shared" si="7"/>
        <v>-7.1989785415298355</v>
      </c>
      <c r="P13" s="37">
        <f t="shared" si="0"/>
        <v>0.61267902481104974</v>
      </c>
      <c r="Q13" s="37">
        <f t="shared" si="1"/>
        <v>0</v>
      </c>
      <c r="R13" s="37">
        <f t="shared" si="2"/>
        <v>0</v>
      </c>
      <c r="S13" s="37">
        <f t="shared" si="3"/>
        <v>6.5862995167187854</v>
      </c>
      <c r="T13">
        <v>12</v>
      </c>
      <c r="U13" s="45">
        <f>IFERROR(-HLOOKUP($U$1,IEX!$W$2:$BH$98,T13,FALSE),0)</f>
        <v>0</v>
      </c>
      <c r="V13" s="46">
        <f t="shared" si="8"/>
        <v>11.49794303228737</v>
      </c>
      <c r="W13" s="52"/>
      <c r="X13" s="46">
        <v>0</v>
      </c>
      <c r="Y13" s="46">
        <v>2.0422634160368327</v>
      </c>
      <c r="Z13" s="46">
        <v>1.0926109275797056</v>
      </c>
      <c r="AA13" s="46">
        <v>1.0211317080184164</v>
      </c>
      <c r="AB13" s="46">
        <v>1.0211317080184164</v>
      </c>
      <c r="AC13" s="46">
        <v>1.123244878820258</v>
      </c>
      <c r="AD13" s="46">
        <v>0.51056585400920818</v>
      </c>
      <c r="AE13" s="46">
        <v>0.45950926860828734</v>
      </c>
      <c r="AF13" s="46">
        <v>0.40845268320736655</v>
      </c>
      <c r="AG13" s="46">
        <v>0.30633951240552487</v>
      </c>
      <c r="AH13" s="46">
        <v>0.20422634160368328</v>
      </c>
      <c r="AI13" s="46">
        <v>0.35739609780644571</v>
      </c>
      <c r="AJ13" s="46">
        <v>0.30633951240552487</v>
      </c>
      <c r="AK13" s="46">
        <v>0.30633951240552487</v>
      </c>
      <c r="AL13" s="46">
        <v>0.51056585400920818</v>
      </c>
      <c r="AM13" s="46">
        <v>0.40845268320736655</v>
      </c>
      <c r="AN13" s="46">
        <v>0.40845268320736655</v>
      </c>
      <c r="AO13" s="46">
        <v>0.39824136612718236</v>
      </c>
      <c r="AP13" s="46">
        <v>0.30633951240552487</v>
      </c>
      <c r="AQ13" s="46">
        <v>0.30633951240552487</v>
      </c>
      <c r="AR13" s="46">
        <v>0.30633951240552487</v>
      </c>
      <c r="AS13" s="46">
        <v>0.25528292700460409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</row>
    <row r="14" spans="1:63">
      <c r="A14" s="8" t="s">
        <v>56</v>
      </c>
      <c r="B14" s="38">
        <v>18.6296</v>
      </c>
      <c r="C14" s="21"/>
      <c r="D14" s="21"/>
      <c r="E14" s="21"/>
      <c r="F14" s="21"/>
      <c r="G14" s="21"/>
      <c r="H14" s="21"/>
      <c r="I14" s="21"/>
      <c r="J14" s="21">
        <v>6.1267902481104981</v>
      </c>
      <c r="K14" s="23">
        <f t="shared" si="4"/>
        <v>6.1267902481104981</v>
      </c>
      <c r="L14" s="22">
        <f t="shared" si="5"/>
        <v>11.49794303228737</v>
      </c>
      <c r="M14" s="39">
        <f t="shared" si="6"/>
        <v>17.624733280397869</v>
      </c>
      <c r="O14" s="37">
        <f t="shared" si="7"/>
        <v>-7.1989785415298355</v>
      </c>
      <c r="P14" s="37">
        <f t="shared" si="0"/>
        <v>0.61267902481104974</v>
      </c>
      <c r="Q14" s="37">
        <f t="shared" si="1"/>
        <v>0</v>
      </c>
      <c r="R14" s="37">
        <f t="shared" si="2"/>
        <v>0</v>
      </c>
      <c r="S14" s="37">
        <f t="shared" si="3"/>
        <v>6.5862995167187854</v>
      </c>
      <c r="T14">
        <v>13</v>
      </c>
      <c r="U14" s="45">
        <f>IFERROR(-HLOOKUP($U$1,IEX!$W$2:$BH$98,T14,FALSE),0)</f>
        <v>0</v>
      </c>
      <c r="V14" s="46">
        <f t="shared" si="8"/>
        <v>11.49794303228737</v>
      </c>
      <c r="W14" s="52"/>
      <c r="X14" s="46">
        <v>0</v>
      </c>
      <c r="Y14" s="46">
        <v>2.0422634160368327</v>
      </c>
      <c r="Z14" s="46">
        <v>1.0926109275797056</v>
      </c>
      <c r="AA14" s="46">
        <v>1.0211317080184164</v>
      </c>
      <c r="AB14" s="46">
        <v>1.0211317080184164</v>
      </c>
      <c r="AC14" s="46">
        <v>1.123244878820258</v>
      </c>
      <c r="AD14" s="46">
        <v>0.51056585400920818</v>
      </c>
      <c r="AE14" s="46">
        <v>0.45950926860828734</v>
      </c>
      <c r="AF14" s="46">
        <v>0.40845268320736655</v>
      </c>
      <c r="AG14" s="46">
        <v>0.30633951240552487</v>
      </c>
      <c r="AH14" s="46">
        <v>0.20422634160368328</v>
      </c>
      <c r="AI14" s="46">
        <v>0.35739609780644571</v>
      </c>
      <c r="AJ14" s="46">
        <v>0.30633951240552487</v>
      </c>
      <c r="AK14" s="46">
        <v>0.30633951240552487</v>
      </c>
      <c r="AL14" s="46">
        <v>0.51056585400920818</v>
      </c>
      <c r="AM14" s="46">
        <v>0.40845268320736655</v>
      </c>
      <c r="AN14" s="46">
        <v>0.40845268320736655</v>
      </c>
      <c r="AO14" s="46">
        <v>0.39824136612718236</v>
      </c>
      <c r="AP14" s="46">
        <v>0.30633951240552487</v>
      </c>
      <c r="AQ14" s="46">
        <v>0.30633951240552487</v>
      </c>
      <c r="AR14" s="46">
        <v>0.30633951240552487</v>
      </c>
      <c r="AS14" s="46">
        <v>0.25528292700460409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</row>
    <row r="15" spans="1:63">
      <c r="A15" s="8" t="s">
        <v>57</v>
      </c>
      <c r="B15" s="38">
        <v>18.768000000000001</v>
      </c>
      <c r="C15" s="21"/>
      <c r="D15" s="21"/>
      <c r="E15" s="21"/>
      <c r="F15" s="21"/>
      <c r="G15" s="21"/>
      <c r="H15" s="21"/>
      <c r="I15" s="21"/>
      <c r="J15" s="21">
        <v>6.1267902481104981</v>
      </c>
      <c r="K15" s="23">
        <f t="shared" si="4"/>
        <v>6.1267902481104981</v>
      </c>
      <c r="L15" s="22">
        <f t="shared" si="5"/>
        <v>11.49794303228737</v>
      </c>
      <c r="M15" s="39">
        <f t="shared" si="6"/>
        <v>17.624733280397869</v>
      </c>
      <c r="O15" s="37">
        <f t="shared" si="7"/>
        <v>-7.1989785415298355</v>
      </c>
      <c r="P15" s="37">
        <f t="shared" si="0"/>
        <v>0.61267902481104974</v>
      </c>
      <c r="Q15" s="37">
        <f t="shared" si="1"/>
        <v>0</v>
      </c>
      <c r="R15" s="37">
        <f t="shared" si="2"/>
        <v>0</v>
      </c>
      <c r="S15" s="37">
        <f t="shared" si="3"/>
        <v>6.5862995167187854</v>
      </c>
      <c r="T15">
        <v>14</v>
      </c>
      <c r="U15" s="45">
        <f>IFERROR(-HLOOKUP($U$1,IEX!$W$2:$BH$98,T15,FALSE),0)</f>
        <v>0</v>
      </c>
      <c r="V15" s="46">
        <f t="shared" si="8"/>
        <v>11.49794303228737</v>
      </c>
      <c r="W15" s="52"/>
      <c r="X15" s="46">
        <v>0</v>
      </c>
      <c r="Y15" s="46">
        <v>2.0422634160368327</v>
      </c>
      <c r="Z15" s="46">
        <v>1.0926109275797056</v>
      </c>
      <c r="AA15" s="46">
        <v>1.0211317080184164</v>
      </c>
      <c r="AB15" s="46">
        <v>1.0211317080184164</v>
      </c>
      <c r="AC15" s="46">
        <v>1.123244878820258</v>
      </c>
      <c r="AD15" s="46">
        <v>0.51056585400920818</v>
      </c>
      <c r="AE15" s="46">
        <v>0.45950926860828734</v>
      </c>
      <c r="AF15" s="46">
        <v>0.40845268320736655</v>
      </c>
      <c r="AG15" s="46">
        <v>0.30633951240552487</v>
      </c>
      <c r="AH15" s="46">
        <v>0.20422634160368328</v>
      </c>
      <c r="AI15" s="46">
        <v>0.35739609780644571</v>
      </c>
      <c r="AJ15" s="46">
        <v>0.30633951240552487</v>
      </c>
      <c r="AK15" s="46">
        <v>0.30633951240552487</v>
      </c>
      <c r="AL15" s="46">
        <v>0.51056585400920818</v>
      </c>
      <c r="AM15" s="46">
        <v>0.40845268320736655</v>
      </c>
      <c r="AN15" s="46">
        <v>0.40845268320736655</v>
      </c>
      <c r="AO15" s="46">
        <v>0.39824136612718236</v>
      </c>
      <c r="AP15" s="46">
        <v>0.30633951240552487</v>
      </c>
      <c r="AQ15" s="46">
        <v>0.30633951240552487</v>
      </c>
      <c r="AR15" s="46">
        <v>0.30633951240552487</v>
      </c>
      <c r="AS15" s="46">
        <v>0.25528292700460409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</row>
    <row r="16" spans="1:63">
      <c r="A16" s="8" t="s">
        <v>58</v>
      </c>
      <c r="B16" s="38">
        <v>18.747599999999998</v>
      </c>
      <c r="C16" s="21"/>
      <c r="D16" s="21"/>
      <c r="E16" s="21"/>
      <c r="F16" s="21"/>
      <c r="G16" s="21"/>
      <c r="H16" s="21"/>
      <c r="I16" s="21"/>
      <c r="J16" s="21">
        <v>6.1267902481104981</v>
      </c>
      <c r="K16" s="23">
        <f t="shared" si="4"/>
        <v>6.1267902481104981</v>
      </c>
      <c r="L16" s="22">
        <f t="shared" si="5"/>
        <v>11.49794303228737</v>
      </c>
      <c r="M16" s="39">
        <f t="shared" si="6"/>
        <v>17.624733280397869</v>
      </c>
      <c r="O16" s="37">
        <f t="shared" si="7"/>
        <v>-7.1989785415298355</v>
      </c>
      <c r="P16" s="37">
        <f t="shared" si="0"/>
        <v>0.61267902481104974</v>
      </c>
      <c r="Q16" s="37">
        <f t="shared" si="1"/>
        <v>0</v>
      </c>
      <c r="R16" s="37">
        <f t="shared" si="2"/>
        <v>0</v>
      </c>
      <c r="S16" s="37">
        <f t="shared" si="3"/>
        <v>6.5862995167187854</v>
      </c>
      <c r="T16">
        <v>15</v>
      </c>
      <c r="U16" s="45">
        <f>IFERROR(-HLOOKUP($U$1,IEX!$W$2:$BH$98,T16,FALSE),0)</f>
        <v>0</v>
      </c>
      <c r="V16" s="46">
        <f t="shared" si="8"/>
        <v>11.49794303228737</v>
      </c>
      <c r="W16" s="52"/>
      <c r="X16" s="46">
        <v>0</v>
      </c>
      <c r="Y16" s="46">
        <v>2.0422634160368327</v>
      </c>
      <c r="Z16" s="46">
        <v>1.0926109275797056</v>
      </c>
      <c r="AA16" s="46">
        <v>1.0211317080184164</v>
      </c>
      <c r="AB16" s="46">
        <v>1.0211317080184164</v>
      </c>
      <c r="AC16" s="46">
        <v>1.123244878820258</v>
      </c>
      <c r="AD16" s="46">
        <v>0.51056585400920818</v>
      </c>
      <c r="AE16" s="46">
        <v>0.45950926860828734</v>
      </c>
      <c r="AF16" s="46">
        <v>0.40845268320736655</v>
      </c>
      <c r="AG16" s="46">
        <v>0.30633951240552487</v>
      </c>
      <c r="AH16" s="46">
        <v>0.20422634160368328</v>
      </c>
      <c r="AI16" s="46">
        <v>0.35739609780644571</v>
      </c>
      <c r="AJ16" s="46">
        <v>0.30633951240552487</v>
      </c>
      <c r="AK16" s="46">
        <v>0.30633951240552487</v>
      </c>
      <c r="AL16" s="46">
        <v>0.51056585400920818</v>
      </c>
      <c r="AM16" s="46">
        <v>0.40845268320736655</v>
      </c>
      <c r="AN16" s="46">
        <v>0.40845268320736655</v>
      </c>
      <c r="AO16" s="46">
        <v>0.39824136612718236</v>
      </c>
      <c r="AP16" s="46">
        <v>0.30633951240552487</v>
      </c>
      <c r="AQ16" s="46">
        <v>0.30633951240552487</v>
      </c>
      <c r="AR16" s="46">
        <v>0.30633951240552487</v>
      </c>
      <c r="AS16" s="46">
        <v>0.25528292700460409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</row>
    <row r="17" spans="1:63">
      <c r="A17" s="8" t="s">
        <v>59</v>
      </c>
      <c r="B17" s="38">
        <v>18.782799999999998</v>
      </c>
      <c r="C17" s="21"/>
      <c r="D17" s="21"/>
      <c r="E17" s="21"/>
      <c r="F17" s="21"/>
      <c r="G17" s="21"/>
      <c r="H17" s="21"/>
      <c r="I17" s="21"/>
      <c r="J17" s="21">
        <v>6.1267902481104981</v>
      </c>
      <c r="K17" s="23">
        <f t="shared" si="4"/>
        <v>6.1267902481104981</v>
      </c>
      <c r="L17" s="22">
        <f t="shared" si="5"/>
        <v>11.49794303228737</v>
      </c>
      <c r="M17" s="39">
        <f t="shared" si="6"/>
        <v>17.624733280397869</v>
      </c>
      <c r="O17" s="37">
        <f t="shared" si="7"/>
        <v>-7.1989785415298355</v>
      </c>
      <c r="P17" s="37">
        <f t="shared" si="0"/>
        <v>0.61267902481104974</v>
      </c>
      <c r="Q17" s="37">
        <f t="shared" si="1"/>
        <v>0</v>
      </c>
      <c r="R17" s="37">
        <f t="shared" si="2"/>
        <v>0</v>
      </c>
      <c r="S17" s="37">
        <f t="shared" si="3"/>
        <v>6.5862995167187854</v>
      </c>
      <c r="T17">
        <v>16</v>
      </c>
      <c r="U17" s="45">
        <f>IFERROR(-HLOOKUP($U$1,IEX!$W$2:$BH$98,T17,FALSE),0)</f>
        <v>0</v>
      </c>
      <c r="V17" s="46">
        <f t="shared" si="8"/>
        <v>11.49794303228737</v>
      </c>
      <c r="W17" s="52"/>
      <c r="X17" s="46">
        <v>0</v>
      </c>
      <c r="Y17" s="46">
        <v>2.0422634160368327</v>
      </c>
      <c r="Z17" s="46">
        <v>1.0926109275797056</v>
      </c>
      <c r="AA17" s="46">
        <v>1.0211317080184164</v>
      </c>
      <c r="AB17" s="46">
        <v>1.0211317080184164</v>
      </c>
      <c r="AC17" s="46">
        <v>1.123244878820258</v>
      </c>
      <c r="AD17" s="46">
        <v>0.51056585400920818</v>
      </c>
      <c r="AE17" s="46">
        <v>0.45950926860828734</v>
      </c>
      <c r="AF17" s="46">
        <v>0.40845268320736655</v>
      </c>
      <c r="AG17" s="46">
        <v>0.30633951240552487</v>
      </c>
      <c r="AH17" s="46">
        <v>0.20422634160368328</v>
      </c>
      <c r="AI17" s="46">
        <v>0.35739609780644571</v>
      </c>
      <c r="AJ17" s="46">
        <v>0.30633951240552487</v>
      </c>
      <c r="AK17" s="46">
        <v>0.30633951240552487</v>
      </c>
      <c r="AL17" s="46">
        <v>0.51056585400920818</v>
      </c>
      <c r="AM17" s="46">
        <v>0.40845268320736655</v>
      </c>
      <c r="AN17" s="46">
        <v>0.40845268320736655</v>
      </c>
      <c r="AO17" s="46">
        <v>0.39824136612718236</v>
      </c>
      <c r="AP17" s="46">
        <v>0.30633951240552487</v>
      </c>
      <c r="AQ17" s="46">
        <v>0.30633951240552487</v>
      </c>
      <c r="AR17" s="46">
        <v>0.30633951240552487</v>
      </c>
      <c r="AS17" s="46">
        <v>0.25528292700460409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</row>
    <row r="18" spans="1:63">
      <c r="A18" s="8" t="s">
        <v>60</v>
      </c>
      <c r="B18" s="38">
        <v>18.866400000000002</v>
      </c>
      <c r="C18" s="21"/>
      <c r="D18" s="21"/>
      <c r="E18" s="21"/>
      <c r="F18" s="21"/>
      <c r="G18" s="21"/>
      <c r="H18" s="21"/>
      <c r="I18" s="21"/>
      <c r="J18" s="21">
        <v>6.1267902481104981</v>
      </c>
      <c r="K18" s="23">
        <f t="shared" si="4"/>
        <v>6.1267902481104981</v>
      </c>
      <c r="L18" s="22">
        <f t="shared" si="5"/>
        <v>11.49794303228737</v>
      </c>
      <c r="M18" s="39">
        <f t="shared" si="6"/>
        <v>17.624733280397869</v>
      </c>
      <c r="O18" s="37">
        <f t="shared" si="7"/>
        <v>-7.1989785415298355</v>
      </c>
      <c r="P18" s="37">
        <f t="shared" si="0"/>
        <v>0.61267902481104974</v>
      </c>
      <c r="Q18" s="37">
        <f t="shared" si="1"/>
        <v>0</v>
      </c>
      <c r="R18" s="37">
        <f t="shared" si="2"/>
        <v>0</v>
      </c>
      <c r="S18" s="37">
        <f t="shared" si="3"/>
        <v>6.5862995167187854</v>
      </c>
      <c r="T18">
        <v>17</v>
      </c>
      <c r="U18" s="45">
        <f>IFERROR(-HLOOKUP($U$1,IEX!$W$2:$BH$98,T18,FALSE),0)</f>
        <v>0</v>
      </c>
      <c r="V18" s="46">
        <f t="shared" si="8"/>
        <v>11.49794303228737</v>
      </c>
      <c r="W18" s="52"/>
      <c r="X18" s="46">
        <v>0</v>
      </c>
      <c r="Y18" s="46">
        <v>2.0422634160368327</v>
      </c>
      <c r="Z18" s="46">
        <v>1.0926109275797056</v>
      </c>
      <c r="AA18" s="46">
        <v>1.0211317080184164</v>
      </c>
      <c r="AB18" s="46">
        <v>1.0211317080184164</v>
      </c>
      <c r="AC18" s="46">
        <v>1.123244878820258</v>
      </c>
      <c r="AD18" s="46">
        <v>0.51056585400920818</v>
      </c>
      <c r="AE18" s="46">
        <v>0.45950926860828734</v>
      </c>
      <c r="AF18" s="46">
        <v>0.40845268320736655</v>
      </c>
      <c r="AG18" s="46">
        <v>0.30633951240552487</v>
      </c>
      <c r="AH18" s="46">
        <v>0.20422634160368328</v>
      </c>
      <c r="AI18" s="46">
        <v>0.35739609780644571</v>
      </c>
      <c r="AJ18" s="46">
        <v>0.30633951240552487</v>
      </c>
      <c r="AK18" s="46">
        <v>0.30633951240552487</v>
      </c>
      <c r="AL18" s="46">
        <v>0.51056585400920818</v>
      </c>
      <c r="AM18" s="46">
        <v>0.40845268320736655</v>
      </c>
      <c r="AN18" s="46">
        <v>0.40845268320736655</v>
      </c>
      <c r="AO18" s="46">
        <v>0.39824136612718236</v>
      </c>
      <c r="AP18" s="46">
        <v>0.30633951240552487</v>
      </c>
      <c r="AQ18" s="46">
        <v>0.30633951240552487</v>
      </c>
      <c r="AR18" s="46">
        <v>0.30633951240552487</v>
      </c>
      <c r="AS18" s="46">
        <v>0.25528292700460409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</row>
    <row r="19" spans="1:63">
      <c r="A19" s="8" t="s">
        <v>61</v>
      </c>
      <c r="B19" s="38">
        <v>18.886400000000002</v>
      </c>
      <c r="C19" s="21"/>
      <c r="D19" s="21"/>
      <c r="E19" s="21"/>
      <c r="F19" s="21"/>
      <c r="G19" s="21"/>
      <c r="H19" s="21"/>
      <c r="I19" s="21"/>
      <c r="J19" s="21">
        <v>6.1267902481104981</v>
      </c>
      <c r="K19" s="23">
        <f t="shared" si="4"/>
        <v>6.1267902481104981</v>
      </c>
      <c r="L19" s="22">
        <f t="shared" si="5"/>
        <v>11.49794303228737</v>
      </c>
      <c r="M19" s="39">
        <f t="shared" si="6"/>
        <v>17.624733280397869</v>
      </c>
      <c r="O19" s="37">
        <f t="shared" si="7"/>
        <v>-7.1989785415298355</v>
      </c>
      <c r="P19" s="37">
        <f t="shared" si="0"/>
        <v>0.61267902481104974</v>
      </c>
      <c r="Q19" s="37">
        <f t="shared" si="1"/>
        <v>0</v>
      </c>
      <c r="R19" s="37">
        <f t="shared" si="2"/>
        <v>0</v>
      </c>
      <c r="S19" s="37">
        <f t="shared" si="3"/>
        <v>6.5862995167187854</v>
      </c>
      <c r="T19">
        <v>18</v>
      </c>
      <c r="U19" s="45">
        <f>IFERROR(-HLOOKUP($U$1,IEX!$W$2:$BH$98,T19,FALSE),0)</f>
        <v>0</v>
      </c>
      <c r="V19" s="46">
        <f t="shared" si="8"/>
        <v>11.49794303228737</v>
      </c>
      <c r="W19" s="52"/>
      <c r="X19" s="46">
        <v>0</v>
      </c>
      <c r="Y19" s="46">
        <v>2.0422634160368327</v>
      </c>
      <c r="Z19" s="46">
        <v>1.0926109275797056</v>
      </c>
      <c r="AA19" s="46">
        <v>1.0211317080184164</v>
      </c>
      <c r="AB19" s="46">
        <v>1.0211317080184164</v>
      </c>
      <c r="AC19" s="46">
        <v>1.123244878820258</v>
      </c>
      <c r="AD19" s="46">
        <v>0.51056585400920818</v>
      </c>
      <c r="AE19" s="46">
        <v>0.45950926860828734</v>
      </c>
      <c r="AF19" s="46">
        <v>0.40845268320736655</v>
      </c>
      <c r="AG19" s="46">
        <v>0.30633951240552487</v>
      </c>
      <c r="AH19" s="46">
        <v>0.20422634160368328</v>
      </c>
      <c r="AI19" s="46">
        <v>0.35739609780644571</v>
      </c>
      <c r="AJ19" s="46">
        <v>0.30633951240552487</v>
      </c>
      <c r="AK19" s="46">
        <v>0.30633951240552487</v>
      </c>
      <c r="AL19" s="46">
        <v>0.51056585400920818</v>
      </c>
      <c r="AM19" s="46">
        <v>0.40845268320736655</v>
      </c>
      <c r="AN19" s="46">
        <v>0.40845268320736655</v>
      </c>
      <c r="AO19" s="46">
        <v>0.39824136612718236</v>
      </c>
      <c r="AP19" s="46">
        <v>0.30633951240552487</v>
      </c>
      <c r="AQ19" s="46">
        <v>0.30633951240552487</v>
      </c>
      <c r="AR19" s="46">
        <v>0.30633951240552487</v>
      </c>
      <c r="AS19" s="46">
        <v>0.25528292700460409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</row>
    <row r="20" spans="1:63">
      <c r="A20" s="8" t="s">
        <v>62</v>
      </c>
      <c r="B20" s="38">
        <v>18.981999999999999</v>
      </c>
      <c r="C20" s="21"/>
      <c r="D20" s="21"/>
      <c r="E20" s="21"/>
      <c r="F20" s="21"/>
      <c r="G20" s="21"/>
      <c r="H20" s="21"/>
      <c r="I20" s="21"/>
      <c r="J20" s="21">
        <v>6.1267902481104981</v>
      </c>
      <c r="K20" s="23">
        <f t="shared" si="4"/>
        <v>6.1267902481104981</v>
      </c>
      <c r="L20" s="22">
        <f t="shared" si="5"/>
        <v>11.49794303228737</v>
      </c>
      <c r="M20" s="39">
        <f t="shared" si="6"/>
        <v>17.624733280397869</v>
      </c>
      <c r="O20" s="37">
        <f t="shared" si="7"/>
        <v>-7.1989785415298355</v>
      </c>
      <c r="P20" s="37">
        <f t="shared" si="0"/>
        <v>0.61267902481104974</v>
      </c>
      <c r="Q20" s="37">
        <f t="shared" si="1"/>
        <v>0</v>
      </c>
      <c r="R20" s="37">
        <f t="shared" si="2"/>
        <v>0</v>
      </c>
      <c r="S20" s="37">
        <f t="shared" si="3"/>
        <v>6.5862995167187854</v>
      </c>
      <c r="T20">
        <v>19</v>
      </c>
      <c r="U20" s="45">
        <f>IFERROR(-HLOOKUP($U$1,IEX!$W$2:$BH$98,T20,FALSE),0)</f>
        <v>0</v>
      </c>
      <c r="V20" s="46">
        <f t="shared" si="8"/>
        <v>11.49794303228737</v>
      </c>
      <c r="W20" s="52"/>
      <c r="X20" s="46">
        <v>0</v>
      </c>
      <c r="Y20" s="46">
        <v>2.0422634160368327</v>
      </c>
      <c r="Z20" s="46">
        <v>1.0926109275797056</v>
      </c>
      <c r="AA20" s="46">
        <v>1.0211317080184164</v>
      </c>
      <c r="AB20" s="46">
        <v>1.0211317080184164</v>
      </c>
      <c r="AC20" s="46">
        <v>1.123244878820258</v>
      </c>
      <c r="AD20" s="46">
        <v>0.51056585400920818</v>
      </c>
      <c r="AE20" s="46">
        <v>0.45950926860828734</v>
      </c>
      <c r="AF20" s="46">
        <v>0.40845268320736655</v>
      </c>
      <c r="AG20" s="46">
        <v>0.30633951240552487</v>
      </c>
      <c r="AH20" s="46">
        <v>0.20422634160368328</v>
      </c>
      <c r="AI20" s="46">
        <v>0.35739609780644571</v>
      </c>
      <c r="AJ20" s="46">
        <v>0.30633951240552487</v>
      </c>
      <c r="AK20" s="46">
        <v>0.30633951240552487</v>
      </c>
      <c r="AL20" s="46">
        <v>0.51056585400920818</v>
      </c>
      <c r="AM20" s="46">
        <v>0.40845268320736655</v>
      </c>
      <c r="AN20" s="46">
        <v>0.40845268320736655</v>
      </c>
      <c r="AO20" s="46">
        <v>0.39824136612718236</v>
      </c>
      <c r="AP20" s="46">
        <v>0.30633951240552487</v>
      </c>
      <c r="AQ20" s="46">
        <v>0.30633951240552487</v>
      </c>
      <c r="AR20" s="46">
        <v>0.30633951240552487</v>
      </c>
      <c r="AS20" s="46">
        <v>0.25528292700460409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</row>
    <row r="21" spans="1:63">
      <c r="A21" s="8" t="s">
        <v>63</v>
      </c>
      <c r="B21" s="38">
        <v>18.898799999999998</v>
      </c>
      <c r="C21" s="21"/>
      <c r="D21" s="21"/>
      <c r="E21" s="21"/>
      <c r="F21" s="21"/>
      <c r="G21" s="21"/>
      <c r="H21" s="21"/>
      <c r="I21" s="21"/>
      <c r="J21" s="21">
        <v>6.1267902481104981</v>
      </c>
      <c r="K21" s="23">
        <f t="shared" si="4"/>
        <v>6.1267902481104981</v>
      </c>
      <c r="L21" s="22">
        <f t="shared" si="5"/>
        <v>11.49794303228737</v>
      </c>
      <c r="M21" s="39">
        <f t="shared" si="6"/>
        <v>17.624733280397869</v>
      </c>
      <c r="O21" s="37">
        <f t="shared" si="7"/>
        <v>-7.1989785415298355</v>
      </c>
      <c r="P21" s="37">
        <f t="shared" si="0"/>
        <v>0.61267902481104974</v>
      </c>
      <c r="Q21" s="37">
        <f t="shared" si="1"/>
        <v>0</v>
      </c>
      <c r="R21" s="37">
        <f t="shared" si="2"/>
        <v>0</v>
      </c>
      <c r="S21" s="37">
        <f t="shared" si="3"/>
        <v>6.5862995167187854</v>
      </c>
      <c r="T21">
        <v>20</v>
      </c>
      <c r="U21" s="45">
        <f>IFERROR(-HLOOKUP($U$1,IEX!$W$2:$BH$98,T21,FALSE),0)</f>
        <v>0</v>
      </c>
      <c r="V21" s="46">
        <f t="shared" si="8"/>
        <v>11.49794303228737</v>
      </c>
      <c r="W21" s="52"/>
      <c r="X21" s="46">
        <v>0</v>
      </c>
      <c r="Y21" s="46">
        <v>2.0422634160368327</v>
      </c>
      <c r="Z21" s="46">
        <v>1.0926109275797056</v>
      </c>
      <c r="AA21" s="46">
        <v>1.0211317080184164</v>
      </c>
      <c r="AB21" s="46">
        <v>1.0211317080184164</v>
      </c>
      <c r="AC21" s="46">
        <v>1.123244878820258</v>
      </c>
      <c r="AD21" s="46">
        <v>0.51056585400920818</v>
      </c>
      <c r="AE21" s="46">
        <v>0.45950926860828734</v>
      </c>
      <c r="AF21" s="46">
        <v>0.40845268320736655</v>
      </c>
      <c r="AG21" s="46">
        <v>0.30633951240552487</v>
      </c>
      <c r="AH21" s="46">
        <v>0.20422634160368328</v>
      </c>
      <c r="AI21" s="46">
        <v>0.35739609780644571</v>
      </c>
      <c r="AJ21" s="46">
        <v>0.30633951240552487</v>
      </c>
      <c r="AK21" s="46">
        <v>0.30633951240552487</v>
      </c>
      <c r="AL21" s="46">
        <v>0.51056585400920818</v>
      </c>
      <c r="AM21" s="46">
        <v>0.40845268320736655</v>
      </c>
      <c r="AN21" s="46">
        <v>0.40845268320736655</v>
      </c>
      <c r="AO21" s="46">
        <v>0.39824136612718236</v>
      </c>
      <c r="AP21" s="46">
        <v>0.30633951240552487</v>
      </c>
      <c r="AQ21" s="46">
        <v>0.30633951240552487</v>
      </c>
      <c r="AR21" s="46">
        <v>0.30633951240552487</v>
      </c>
      <c r="AS21" s="46">
        <v>0.25528292700460409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</row>
    <row r="22" spans="1:63">
      <c r="A22" s="8" t="s">
        <v>64</v>
      </c>
      <c r="B22" s="38">
        <v>19.039200000000001</v>
      </c>
      <c r="C22" s="21"/>
      <c r="D22" s="21"/>
      <c r="E22" s="21"/>
      <c r="F22" s="21"/>
      <c r="G22" s="21"/>
      <c r="H22" s="21"/>
      <c r="I22" s="21"/>
      <c r="J22" s="21">
        <v>6.1267902481104981</v>
      </c>
      <c r="K22" s="23">
        <f t="shared" si="4"/>
        <v>6.1267902481104981</v>
      </c>
      <c r="L22" s="22">
        <f t="shared" si="5"/>
        <v>11.49794303228737</v>
      </c>
      <c r="M22" s="39">
        <f t="shared" si="6"/>
        <v>17.624733280397869</v>
      </c>
      <c r="O22" s="37">
        <f t="shared" si="7"/>
        <v>-7.1989785415298355</v>
      </c>
      <c r="P22" s="37">
        <f t="shared" si="0"/>
        <v>0.61267902481104974</v>
      </c>
      <c r="Q22" s="37">
        <f t="shared" si="1"/>
        <v>0</v>
      </c>
      <c r="R22" s="37">
        <f t="shared" si="2"/>
        <v>0</v>
      </c>
      <c r="S22" s="37">
        <f t="shared" si="3"/>
        <v>6.5862995167187854</v>
      </c>
      <c r="T22">
        <v>21</v>
      </c>
      <c r="U22" s="45">
        <f>IFERROR(-HLOOKUP($U$1,IEX!$W$2:$BH$98,T22,FALSE),0)</f>
        <v>0</v>
      </c>
      <c r="V22" s="46">
        <f t="shared" si="8"/>
        <v>11.49794303228737</v>
      </c>
      <c r="W22" s="52"/>
      <c r="X22" s="46">
        <v>0</v>
      </c>
      <c r="Y22" s="46">
        <v>2.0422634160368327</v>
      </c>
      <c r="Z22" s="46">
        <v>1.0926109275797056</v>
      </c>
      <c r="AA22" s="46">
        <v>1.0211317080184164</v>
      </c>
      <c r="AB22" s="46">
        <v>1.0211317080184164</v>
      </c>
      <c r="AC22" s="46">
        <v>1.123244878820258</v>
      </c>
      <c r="AD22" s="46">
        <v>0.51056585400920818</v>
      </c>
      <c r="AE22" s="46">
        <v>0.45950926860828734</v>
      </c>
      <c r="AF22" s="46">
        <v>0.40845268320736655</v>
      </c>
      <c r="AG22" s="46">
        <v>0.30633951240552487</v>
      </c>
      <c r="AH22" s="46">
        <v>0.20422634160368328</v>
      </c>
      <c r="AI22" s="46">
        <v>0.35739609780644571</v>
      </c>
      <c r="AJ22" s="46">
        <v>0.30633951240552487</v>
      </c>
      <c r="AK22" s="46">
        <v>0.30633951240552487</v>
      </c>
      <c r="AL22" s="46">
        <v>0.51056585400920818</v>
      </c>
      <c r="AM22" s="46">
        <v>0.40845268320736655</v>
      </c>
      <c r="AN22" s="46">
        <v>0.40845268320736655</v>
      </c>
      <c r="AO22" s="46">
        <v>0.39824136612718236</v>
      </c>
      <c r="AP22" s="46">
        <v>0.30633951240552487</v>
      </c>
      <c r="AQ22" s="46">
        <v>0.30633951240552487</v>
      </c>
      <c r="AR22" s="46">
        <v>0.30633951240552487</v>
      </c>
      <c r="AS22" s="46">
        <v>0.25528292700460409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</row>
    <row r="23" spans="1:63">
      <c r="A23" s="8" t="s">
        <v>65</v>
      </c>
      <c r="B23" s="38">
        <v>18.988799999999998</v>
      </c>
      <c r="C23" s="21"/>
      <c r="D23" s="21"/>
      <c r="E23" s="21"/>
      <c r="F23" s="21"/>
      <c r="G23" s="21"/>
      <c r="H23" s="21"/>
      <c r="I23" s="21"/>
      <c r="J23" s="21">
        <v>6.1267902481104981</v>
      </c>
      <c r="K23" s="23">
        <f t="shared" si="4"/>
        <v>6.1267902481104981</v>
      </c>
      <c r="L23" s="22">
        <f t="shared" si="5"/>
        <v>11.49794303228737</v>
      </c>
      <c r="M23" s="39">
        <f t="shared" si="6"/>
        <v>17.624733280397869</v>
      </c>
      <c r="O23" s="37">
        <f t="shared" si="7"/>
        <v>-7.1989785415298355</v>
      </c>
      <c r="P23" s="37">
        <f t="shared" si="0"/>
        <v>0.61267902481104974</v>
      </c>
      <c r="Q23" s="37">
        <f t="shared" si="1"/>
        <v>0</v>
      </c>
      <c r="R23" s="37">
        <f t="shared" si="2"/>
        <v>0</v>
      </c>
      <c r="S23" s="37">
        <f t="shared" si="3"/>
        <v>6.5862995167187854</v>
      </c>
      <c r="T23">
        <v>22</v>
      </c>
      <c r="U23" s="45">
        <f>IFERROR(-HLOOKUP($U$1,IEX!$W$2:$BH$98,T23,FALSE),0)</f>
        <v>0</v>
      </c>
      <c r="V23" s="46">
        <f t="shared" si="8"/>
        <v>11.49794303228737</v>
      </c>
      <c r="W23" s="52"/>
      <c r="X23" s="46">
        <v>0</v>
      </c>
      <c r="Y23" s="46">
        <v>2.0422634160368327</v>
      </c>
      <c r="Z23" s="46">
        <v>1.0926109275797056</v>
      </c>
      <c r="AA23" s="46">
        <v>1.0211317080184164</v>
      </c>
      <c r="AB23" s="46">
        <v>1.0211317080184164</v>
      </c>
      <c r="AC23" s="46">
        <v>1.123244878820258</v>
      </c>
      <c r="AD23" s="46">
        <v>0.51056585400920818</v>
      </c>
      <c r="AE23" s="46">
        <v>0.45950926860828734</v>
      </c>
      <c r="AF23" s="46">
        <v>0.40845268320736655</v>
      </c>
      <c r="AG23" s="46">
        <v>0.30633951240552487</v>
      </c>
      <c r="AH23" s="46">
        <v>0.20422634160368328</v>
      </c>
      <c r="AI23" s="46">
        <v>0.35739609780644571</v>
      </c>
      <c r="AJ23" s="46">
        <v>0.30633951240552487</v>
      </c>
      <c r="AK23" s="46">
        <v>0.30633951240552487</v>
      </c>
      <c r="AL23" s="46">
        <v>0.51056585400920818</v>
      </c>
      <c r="AM23" s="46">
        <v>0.40845268320736655</v>
      </c>
      <c r="AN23" s="46">
        <v>0.40845268320736655</v>
      </c>
      <c r="AO23" s="46">
        <v>0.39824136612718236</v>
      </c>
      <c r="AP23" s="46">
        <v>0.30633951240552487</v>
      </c>
      <c r="AQ23" s="46">
        <v>0.30633951240552487</v>
      </c>
      <c r="AR23" s="46">
        <v>0.30633951240552487</v>
      </c>
      <c r="AS23" s="46">
        <v>0.25528292700460409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</row>
    <row r="24" spans="1:63">
      <c r="A24" s="8" t="s">
        <v>66</v>
      </c>
      <c r="B24" s="38">
        <v>18.9056</v>
      </c>
      <c r="C24" s="21"/>
      <c r="D24" s="21"/>
      <c r="E24" s="21"/>
      <c r="F24" s="21"/>
      <c r="G24" s="21"/>
      <c r="H24" s="21"/>
      <c r="I24" s="21"/>
      <c r="J24" s="21">
        <v>6.1267902481104981</v>
      </c>
      <c r="K24" s="23">
        <f t="shared" si="4"/>
        <v>6.1267902481104981</v>
      </c>
      <c r="L24" s="22">
        <f t="shared" si="5"/>
        <v>11.49794303228737</v>
      </c>
      <c r="M24" s="39">
        <f t="shared" si="6"/>
        <v>17.624733280397869</v>
      </c>
      <c r="O24" s="37">
        <f t="shared" si="7"/>
        <v>-7.1989785415298355</v>
      </c>
      <c r="P24" s="37">
        <f t="shared" si="0"/>
        <v>0.61267902481104974</v>
      </c>
      <c r="Q24" s="37">
        <f t="shared" si="1"/>
        <v>0</v>
      </c>
      <c r="R24" s="37">
        <f t="shared" si="2"/>
        <v>0</v>
      </c>
      <c r="S24" s="37">
        <f t="shared" si="3"/>
        <v>6.5862995167187854</v>
      </c>
      <c r="T24">
        <v>23</v>
      </c>
      <c r="U24" s="45">
        <f>IFERROR(-HLOOKUP($U$1,IEX!$W$2:$BH$98,T24,FALSE),0)</f>
        <v>0</v>
      </c>
      <c r="V24" s="46">
        <f t="shared" si="8"/>
        <v>11.49794303228737</v>
      </c>
      <c r="W24" s="52"/>
      <c r="X24" s="46">
        <v>0</v>
      </c>
      <c r="Y24" s="46">
        <v>2.0422634160368327</v>
      </c>
      <c r="Z24" s="46">
        <v>1.0926109275797056</v>
      </c>
      <c r="AA24" s="46">
        <v>1.0211317080184164</v>
      </c>
      <c r="AB24" s="46">
        <v>1.0211317080184164</v>
      </c>
      <c r="AC24" s="46">
        <v>1.123244878820258</v>
      </c>
      <c r="AD24" s="46">
        <v>0.51056585400920818</v>
      </c>
      <c r="AE24" s="46">
        <v>0.45950926860828734</v>
      </c>
      <c r="AF24" s="46">
        <v>0.40845268320736655</v>
      </c>
      <c r="AG24" s="46">
        <v>0.30633951240552487</v>
      </c>
      <c r="AH24" s="46">
        <v>0.20422634160368328</v>
      </c>
      <c r="AI24" s="46">
        <v>0.35739609780644571</v>
      </c>
      <c r="AJ24" s="46">
        <v>0.30633951240552487</v>
      </c>
      <c r="AK24" s="46">
        <v>0.30633951240552487</v>
      </c>
      <c r="AL24" s="46">
        <v>0.51056585400920818</v>
      </c>
      <c r="AM24" s="46">
        <v>0.40845268320736655</v>
      </c>
      <c r="AN24" s="46">
        <v>0.40845268320736655</v>
      </c>
      <c r="AO24" s="46">
        <v>0.39824136612718236</v>
      </c>
      <c r="AP24" s="46">
        <v>0.30633951240552487</v>
      </c>
      <c r="AQ24" s="46">
        <v>0.30633951240552487</v>
      </c>
      <c r="AR24" s="46">
        <v>0.30633951240552487</v>
      </c>
      <c r="AS24" s="46">
        <v>0.25528292700460409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</row>
    <row r="25" spans="1:63">
      <c r="A25" s="8" t="s">
        <v>67</v>
      </c>
      <c r="B25" s="38">
        <v>18.738</v>
      </c>
      <c r="C25" s="21"/>
      <c r="D25" s="21"/>
      <c r="E25" s="21"/>
      <c r="F25" s="21"/>
      <c r="G25" s="21"/>
      <c r="H25" s="21"/>
      <c r="I25" s="21"/>
      <c r="J25" s="21">
        <v>6.1267902481104981</v>
      </c>
      <c r="K25" s="23">
        <f t="shared" si="4"/>
        <v>6.1267902481104981</v>
      </c>
      <c r="L25" s="22">
        <f t="shared" si="5"/>
        <v>11.49794303228737</v>
      </c>
      <c r="M25" s="39">
        <f t="shared" si="6"/>
        <v>17.624733280397869</v>
      </c>
      <c r="O25" s="37">
        <f t="shared" si="7"/>
        <v>-7.1989785415298355</v>
      </c>
      <c r="P25" s="37">
        <f t="shared" si="0"/>
        <v>0.61267902481104974</v>
      </c>
      <c r="Q25" s="37">
        <f t="shared" si="1"/>
        <v>0</v>
      </c>
      <c r="R25" s="37">
        <f t="shared" si="2"/>
        <v>0</v>
      </c>
      <c r="S25" s="37">
        <f t="shared" si="3"/>
        <v>6.5862995167187854</v>
      </c>
      <c r="T25">
        <v>24</v>
      </c>
      <c r="U25" s="45">
        <f>IFERROR(-HLOOKUP($U$1,IEX!$W$2:$BH$98,T25,FALSE),0)</f>
        <v>0</v>
      </c>
      <c r="V25" s="46">
        <f t="shared" si="8"/>
        <v>11.49794303228737</v>
      </c>
      <c r="W25" s="52"/>
      <c r="X25" s="46">
        <v>0</v>
      </c>
      <c r="Y25" s="46">
        <v>2.0422634160368327</v>
      </c>
      <c r="Z25" s="46">
        <v>1.0926109275797056</v>
      </c>
      <c r="AA25" s="46">
        <v>1.0211317080184164</v>
      </c>
      <c r="AB25" s="46">
        <v>1.0211317080184164</v>
      </c>
      <c r="AC25" s="46">
        <v>1.123244878820258</v>
      </c>
      <c r="AD25" s="46">
        <v>0.51056585400920818</v>
      </c>
      <c r="AE25" s="46">
        <v>0.45950926860828734</v>
      </c>
      <c r="AF25" s="46">
        <v>0.40845268320736655</v>
      </c>
      <c r="AG25" s="46">
        <v>0.30633951240552487</v>
      </c>
      <c r="AH25" s="46">
        <v>0.20422634160368328</v>
      </c>
      <c r="AI25" s="46">
        <v>0.35739609780644571</v>
      </c>
      <c r="AJ25" s="46">
        <v>0.30633951240552487</v>
      </c>
      <c r="AK25" s="46">
        <v>0.30633951240552487</v>
      </c>
      <c r="AL25" s="46">
        <v>0.51056585400920818</v>
      </c>
      <c r="AM25" s="46">
        <v>0.40845268320736655</v>
      </c>
      <c r="AN25" s="46">
        <v>0.40845268320736655</v>
      </c>
      <c r="AO25" s="46">
        <v>0.39824136612718236</v>
      </c>
      <c r="AP25" s="46">
        <v>0.30633951240552487</v>
      </c>
      <c r="AQ25" s="46">
        <v>0.30633951240552487</v>
      </c>
      <c r="AR25" s="46">
        <v>0.30633951240552487</v>
      </c>
      <c r="AS25" s="46">
        <v>0.25528292700460409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</row>
    <row r="26" spans="1:63">
      <c r="A26" s="8" t="s">
        <v>68</v>
      </c>
      <c r="B26" s="38">
        <v>18.7956</v>
      </c>
      <c r="C26" s="21"/>
      <c r="D26" s="21"/>
      <c r="E26" s="21"/>
      <c r="F26" s="21"/>
      <c r="G26" s="21"/>
      <c r="H26" s="21"/>
      <c r="I26" s="21"/>
      <c r="J26" s="21">
        <v>6.1267902481104981</v>
      </c>
      <c r="K26" s="23">
        <f t="shared" si="4"/>
        <v>6.1267902481104981</v>
      </c>
      <c r="L26" s="22">
        <f t="shared" si="5"/>
        <v>11.49794303228737</v>
      </c>
      <c r="M26" s="39">
        <f t="shared" si="6"/>
        <v>17.624733280397869</v>
      </c>
      <c r="O26" s="37">
        <f t="shared" si="7"/>
        <v>-7.1989785415298355</v>
      </c>
      <c r="P26" s="37">
        <f t="shared" si="0"/>
        <v>0.61267902481104974</v>
      </c>
      <c r="Q26" s="37">
        <f t="shared" si="1"/>
        <v>0</v>
      </c>
      <c r="R26" s="37">
        <f t="shared" si="2"/>
        <v>0</v>
      </c>
      <c r="S26" s="37">
        <f t="shared" si="3"/>
        <v>6.5862995167187854</v>
      </c>
      <c r="T26">
        <v>25</v>
      </c>
      <c r="U26" s="45">
        <f>IFERROR(-HLOOKUP($U$1,IEX!$W$2:$BH$98,T26,FALSE),0)</f>
        <v>0</v>
      </c>
      <c r="V26" s="46">
        <f t="shared" si="8"/>
        <v>11.49794303228737</v>
      </c>
      <c r="W26" s="52"/>
      <c r="X26" s="46">
        <v>0</v>
      </c>
      <c r="Y26" s="46">
        <v>2.0422634160368327</v>
      </c>
      <c r="Z26" s="46">
        <v>1.0926109275797056</v>
      </c>
      <c r="AA26" s="46">
        <v>1.0211317080184164</v>
      </c>
      <c r="AB26" s="46">
        <v>1.0211317080184164</v>
      </c>
      <c r="AC26" s="46">
        <v>1.123244878820258</v>
      </c>
      <c r="AD26" s="46">
        <v>0.51056585400920818</v>
      </c>
      <c r="AE26" s="46">
        <v>0.45950926860828734</v>
      </c>
      <c r="AF26" s="46">
        <v>0.40845268320736655</v>
      </c>
      <c r="AG26" s="46">
        <v>0.30633951240552487</v>
      </c>
      <c r="AH26" s="46">
        <v>0.20422634160368328</v>
      </c>
      <c r="AI26" s="46">
        <v>0.35739609780644571</v>
      </c>
      <c r="AJ26" s="46">
        <v>0.30633951240552487</v>
      </c>
      <c r="AK26" s="46">
        <v>0.30633951240552487</v>
      </c>
      <c r="AL26" s="46">
        <v>0.51056585400920818</v>
      </c>
      <c r="AM26" s="46">
        <v>0.40845268320736655</v>
      </c>
      <c r="AN26" s="46">
        <v>0.40845268320736655</v>
      </c>
      <c r="AO26" s="46">
        <v>0.39824136612718236</v>
      </c>
      <c r="AP26" s="46">
        <v>0.30633951240552487</v>
      </c>
      <c r="AQ26" s="46">
        <v>0.30633951240552487</v>
      </c>
      <c r="AR26" s="46">
        <v>0.30633951240552487</v>
      </c>
      <c r="AS26" s="46">
        <v>0.25528292700460409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</row>
    <row r="27" spans="1:63">
      <c r="A27" s="8" t="s">
        <v>69</v>
      </c>
      <c r="B27" s="38">
        <v>18.806000000000001</v>
      </c>
      <c r="C27" s="21"/>
      <c r="D27" s="21"/>
      <c r="E27" s="21"/>
      <c r="F27" s="21"/>
      <c r="G27" s="21"/>
      <c r="H27" s="21"/>
      <c r="I27" s="21"/>
      <c r="J27" s="21">
        <v>6.1267902481104981</v>
      </c>
      <c r="K27" s="23">
        <f t="shared" si="4"/>
        <v>6.1267902481104981</v>
      </c>
      <c r="L27" s="22">
        <f t="shared" si="5"/>
        <v>11.49794303228737</v>
      </c>
      <c r="M27" s="39">
        <f t="shared" si="6"/>
        <v>17.624733280397869</v>
      </c>
      <c r="O27" s="37">
        <f t="shared" si="7"/>
        <v>-7.1989785415298355</v>
      </c>
      <c r="P27" s="37">
        <f t="shared" si="0"/>
        <v>0.61267902481104974</v>
      </c>
      <c r="Q27" s="37">
        <f t="shared" si="1"/>
        <v>0</v>
      </c>
      <c r="R27" s="37">
        <f t="shared" si="2"/>
        <v>0</v>
      </c>
      <c r="S27" s="37">
        <f t="shared" si="3"/>
        <v>6.5862995167187854</v>
      </c>
      <c r="T27">
        <v>26</v>
      </c>
      <c r="U27" s="45">
        <f>IFERROR(-HLOOKUP($U$1,IEX!$W$2:$BH$98,T27,FALSE),0)</f>
        <v>0</v>
      </c>
      <c r="V27" s="46">
        <f t="shared" si="8"/>
        <v>11.49794303228737</v>
      </c>
      <c r="W27" s="52"/>
      <c r="X27" s="46">
        <v>0</v>
      </c>
      <c r="Y27" s="46">
        <v>2.0422634160368327</v>
      </c>
      <c r="Z27" s="46">
        <v>1.0926109275797056</v>
      </c>
      <c r="AA27" s="46">
        <v>1.0211317080184164</v>
      </c>
      <c r="AB27" s="46">
        <v>1.0211317080184164</v>
      </c>
      <c r="AC27" s="46">
        <v>1.123244878820258</v>
      </c>
      <c r="AD27" s="46">
        <v>0.51056585400920818</v>
      </c>
      <c r="AE27" s="46">
        <v>0.45950926860828734</v>
      </c>
      <c r="AF27" s="46">
        <v>0.40845268320736655</v>
      </c>
      <c r="AG27" s="46">
        <v>0.30633951240552487</v>
      </c>
      <c r="AH27" s="46">
        <v>0.20422634160368328</v>
      </c>
      <c r="AI27" s="46">
        <v>0.35739609780644571</v>
      </c>
      <c r="AJ27" s="46">
        <v>0.30633951240552487</v>
      </c>
      <c r="AK27" s="46">
        <v>0.30633951240552487</v>
      </c>
      <c r="AL27" s="46">
        <v>0.51056585400920818</v>
      </c>
      <c r="AM27" s="46">
        <v>0.40845268320736655</v>
      </c>
      <c r="AN27" s="46">
        <v>0.40845268320736655</v>
      </c>
      <c r="AO27" s="46">
        <v>0.39824136612718236</v>
      </c>
      <c r="AP27" s="46">
        <v>0.30633951240552487</v>
      </c>
      <c r="AQ27" s="46">
        <v>0.30633951240552487</v>
      </c>
      <c r="AR27" s="46">
        <v>0.30633951240552487</v>
      </c>
      <c r="AS27" s="46">
        <v>0.25528292700460409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</row>
    <row r="28" spans="1:63">
      <c r="A28" s="8" t="s">
        <v>70</v>
      </c>
      <c r="B28" s="38">
        <v>18.7668</v>
      </c>
      <c r="C28" s="21"/>
      <c r="D28" s="21"/>
      <c r="E28" s="21"/>
      <c r="F28" s="21"/>
      <c r="G28" s="21"/>
      <c r="H28" s="21"/>
      <c r="I28" s="21"/>
      <c r="J28" s="21">
        <v>6.1267902481104981</v>
      </c>
      <c r="K28" s="23">
        <f t="shared" si="4"/>
        <v>6.1267902481104981</v>
      </c>
      <c r="L28" s="22">
        <f t="shared" si="5"/>
        <v>11.49794303228737</v>
      </c>
      <c r="M28" s="39">
        <f t="shared" si="6"/>
        <v>17.624733280397869</v>
      </c>
      <c r="O28" s="37">
        <f t="shared" si="7"/>
        <v>-7.1989785415298355</v>
      </c>
      <c r="P28" s="37">
        <f t="shared" si="0"/>
        <v>0.61267902481104974</v>
      </c>
      <c r="Q28" s="37">
        <f t="shared" si="1"/>
        <v>0</v>
      </c>
      <c r="R28" s="37">
        <f t="shared" si="2"/>
        <v>0</v>
      </c>
      <c r="S28" s="37">
        <f t="shared" si="3"/>
        <v>6.5862995167187854</v>
      </c>
      <c r="T28">
        <v>27</v>
      </c>
      <c r="U28" s="45">
        <f>IFERROR(-HLOOKUP($U$1,IEX!$W$2:$BH$98,T28,FALSE),0)</f>
        <v>0</v>
      </c>
      <c r="V28" s="46">
        <f t="shared" si="8"/>
        <v>11.49794303228737</v>
      </c>
      <c r="W28" s="52"/>
      <c r="X28" s="46">
        <v>0</v>
      </c>
      <c r="Y28" s="46">
        <v>2.0422634160368327</v>
      </c>
      <c r="Z28" s="46">
        <v>1.0926109275797056</v>
      </c>
      <c r="AA28" s="46">
        <v>1.0211317080184164</v>
      </c>
      <c r="AB28" s="46">
        <v>1.0211317080184164</v>
      </c>
      <c r="AC28" s="46">
        <v>1.123244878820258</v>
      </c>
      <c r="AD28" s="46">
        <v>0.51056585400920818</v>
      </c>
      <c r="AE28" s="46">
        <v>0.45950926860828734</v>
      </c>
      <c r="AF28" s="46">
        <v>0.40845268320736655</v>
      </c>
      <c r="AG28" s="46">
        <v>0.30633951240552487</v>
      </c>
      <c r="AH28" s="46">
        <v>0.20422634160368328</v>
      </c>
      <c r="AI28" s="46">
        <v>0.35739609780644571</v>
      </c>
      <c r="AJ28" s="46">
        <v>0.30633951240552487</v>
      </c>
      <c r="AK28" s="46">
        <v>0.30633951240552487</v>
      </c>
      <c r="AL28" s="46">
        <v>0.51056585400920818</v>
      </c>
      <c r="AM28" s="46">
        <v>0.40845268320736655</v>
      </c>
      <c r="AN28" s="46">
        <v>0.40845268320736655</v>
      </c>
      <c r="AO28" s="46">
        <v>0.39824136612718236</v>
      </c>
      <c r="AP28" s="46">
        <v>0.30633951240552487</v>
      </c>
      <c r="AQ28" s="46">
        <v>0.30633951240552487</v>
      </c>
      <c r="AR28" s="46">
        <v>0.30633951240552487</v>
      </c>
      <c r="AS28" s="46">
        <v>0.25528292700460409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</row>
    <row r="29" spans="1:63">
      <c r="A29" s="8" t="s">
        <v>71</v>
      </c>
      <c r="B29" s="38">
        <v>18.3688</v>
      </c>
      <c r="C29" s="21"/>
      <c r="D29" s="21"/>
      <c r="E29" s="21"/>
      <c r="F29" s="21"/>
      <c r="G29" s="21"/>
      <c r="H29" s="21"/>
      <c r="I29" s="21"/>
      <c r="J29" s="21">
        <v>6.1267902481104981</v>
      </c>
      <c r="K29" s="23">
        <f t="shared" si="4"/>
        <v>6.1267902481104981</v>
      </c>
      <c r="L29" s="22">
        <f t="shared" si="5"/>
        <v>11.49794303228737</v>
      </c>
      <c r="M29" s="39">
        <f t="shared" si="6"/>
        <v>17.624733280397869</v>
      </c>
      <c r="O29" s="37">
        <f t="shared" si="7"/>
        <v>-7.1989785415298355</v>
      </c>
      <c r="P29" s="37">
        <f t="shared" si="0"/>
        <v>0.61267902481104974</v>
      </c>
      <c r="Q29" s="37">
        <f t="shared" si="1"/>
        <v>0</v>
      </c>
      <c r="R29" s="37">
        <f t="shared" si="2"/>
        <v>0</v>
      </c>
      <c r="S29" s="37">
        <f t="shared" si="3"/>
        <v>6.5862995167187854</v>
      </c>
      <c r="T29">
        <v>28</v>
      </c>
      <c r="U29" s="45">
        <f>IFERROR(-HLOOKUP($U$1,IEX!$W$2:$BH$98,T29,FALSE),0)</f>
        <v>0</v>
      </c>
      <c r="V29" s="46">
        <f t="shared" si="8"/>
        <v>11.49794303228737</v>
      </c>
      <c r="W29" s="52"/>
      <c r="X29" s="46">
        <v>0</v>
      </c>
      <c r="Y29" s="46">
        <v>2.0422634160368327</v>
      </c>
      <c r="Z29" s="46">
        <v>1.0926109275797056</v>
      </c>
      <c r="AA29" s="46">
        <v>1.0211317080184164</v>
      </c>
      <c r="AB29" s="46">
        <v>1.0211317080184164</v>
      </c>
      <c r="AC29" s="46">
        <v>1.123244878820258</v>
      </c>
      <c r="AD29" s="46">
        <v>0.51056585400920818</v>
      </c>
      <c r="AE29" s="46">
        <v>0.45950926860828734</v>
      </c>
      <c r="AF29" s="46">
        <v>0.40845268320736655</v>
      </c>
      <c r="AG29" s="46">
        <v>0.30633951240552487</v>
      </c>
      <c r="AH29" s="46">
        <v>0.20422634160368328</v>
      </c>
      <c r="AI29" s="46">
        <v>0.35739609780644571</v>
      </c>
      <c r="AJ29" s="46">
        <v>0.30633951240552487</v>
      </c>
      <c r="AK29" s="46">
        <v>0.30633951240552487</v>
      </c>
      <c r="AL29" s="46">
        <v>0.51056585400920818</v>
      </c>
      <c r="AM29" s="46">
        <v>0.40845268320736655</v>
      </c>
      <c r="AN29" s="46">
        <v>0.40845268320736655</v>
      </c>
      <c r="AO29" s="46">
        <v>0.39824136612718236</v>
      </c>
      <c r="AP29" s="46">
        <v>0.30633951240552487</v>
      </c>
      <c r="AQ29" s="46">
        <v>0.30633951240552487</v>
      </c>
      <c r="AR29" s="46">
        <v>0.30633951240552487</v>
      </c>
      <c r="AS29" s="46">
        <v>0.25528292700460409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</row>
    <row r="30" spans="1:63">
      <c r="A30" s="8" t="s">
        <v>72</v>
      </c>
      <c r="B30" s="38">
        <v>18.871599999999997</v>
      </c>
      <c r="C30" s="21"/>
      <c r="D30" s="21"/>
      <c r="E30" s="21"/>
      <c r="F30" s="21"/>
      <c r="G30" s="21"/>
      <c r="H30" s="21"/>
      <c r="I30" s="21"/>
      <c r="J30" s="21">
        <v>6.1267902481104981</v>
      </c>
      <c r="K30" s="23">
        <f t="shared" si="4"/>
        <v>6.1267902481104981</v>
      </c>
      <c r="L30" s="22">
        <f t="shared" si="5"/>
        <v>11.49794303228737</v>
      </c>
      <c r="M30" s="39">
        <f t="shared" si="6"/>
        <v>17.624733280397869</v>
      </c>
      <c r="O30" s="37">
        <f t="shared" si="7"/>
        <v>-7.1989785415298355</v>
      </c>
      <c r="P30" s="37">
        <f t="shared" si="0"/>
        <v>0.61267902481104974</v>
      </c>
      <c r="Q30" s="37">
        <f t="shared" si="1"/>
        <v>0</v>
      </c>
      <c r="R30" s="37">
        <f t="shared" si="2"/>
        <v>0</v>
      </c>
      <c r="S30" s="37">
        <f t="shared" si="3"/>
        <v>6.5862995167187854</v>
      </c>
      <c r="T30">
        <v>29</v>
      </c>
      <c r="U30" s="45">
        <f>IFERROR(-HLOOKUP($U$1,IEX!$W$2:$BH$98,T30,FALSE),0)</f>
        <v>0</v>
      </c>
      <c r="V30" s="46">
        <f t="shared" si="8"/>
        <v>11.49794303228737</v>
      </c>
      <c r="W30" s="52"/>
      <c r="X30" s="46">
        <v>0</v>
      </c>
      <c r="Y30" s="46">
        <v>2.0422634160368327</v>
      </c>
      <c r="Z30" s="46">
        <v>1.0926109275797056</v>
      </c>
      <c r="AA30" s="46">
        <v>1.0211317080184164</v>
      </c>
      <c r="AB30" s="46">
        <v>1.0211317080184164</v>
      </c>
      <c r="AC30" s="46">
        <v>1.123244878820258</v>
      </c>
      <c r="AD30" s="46">
        <v>0.51056585400920818</v>
      </c>
      <c r="AE30" s="46">
        <v>0.45950926860828734</v>
      </c>
      <c r="AF30" s="46">
        <v>0.40845268320736655</v>
      </c>
      <c r="AG30" s="46">
        <v>0.30633951240552487</v>
      </c>
      <c r="AH30" s="46">
        <v>0.20422634160368328</v>
      </c>
      <c r="AI30" s="46">
        <v>0.35739609780644571</v>
      </c>
      <c r="AJ30" s="46">
        <v>0.30633951240552487</v>
      </c>
      <c r="AK30" s="46">
        <v>0.30633951240552487</v>
      </c>
      <c r="AL30" s="46">
        <v>0.51056585400920818</v>
      </c>
      <c r="AM30" s="46">
        <v>0.40845268320736655</v>
      </c>
      <c r="AN30" s="46">
        <v>0.40845268320736655</v>
      </c>
      <c r="AO30" s="46">
        <v>0.39824136612718236</v>
      </c>
      <c r="AP30" s="46">
        <v>0.30633951240552487</v>
      </c>
      <c r="AQ30" s="46">
        <v>0.30633951240552487</v>
      </c>
      <c r="AR30" s="46">
        <v>0.30633951240552487</v>
      </c>
      <c r="AS30" s="46">
        <v>0.25528292700460409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</row>
    <row r="31" spans="1:63">
      <c r="A31" s="8" t="s">
        <v>73</v>
      </c>
      <c r="B31" s="38">
        <v>18.976800000000001</v>
      </c>
      <c r="C31" s="21"/>
      <c r="D31" s="21"/>
      <c r="E31" s="21"/>
      <c r="F31" s="21"/>
      <c r="G31" s="21"/>
      <c r="H31" s="21"/>
      <c r="I31" s="21"/>
      <c r="J31" s="21">
        <v>6.1267902481104981</v>
      </c>
      <c r="K31" s="23">
        <f t="shared" si="4"/>
        <v>6.1267902481104981</v>
      </c>
      <c r="L31" s="22">
        <f t="shared" si="5"/>
        <v>11.49794303228737</v>
      </c>
      <c r="M31" s="39">
        <f t="shared" si="6"/>
        <v>17.624733280397869</v>
      </c>
      <c r="O31" s="37">
        <f t="shared" si="7"/>
        <v>-7.1989785415298355</v>
      </c>
      <c r="P31" s="37">
        <f t="shared" si="0"/>
        <v>0.61267902481104974</v>
      </c>
      <c r="Q31" s="37">
        <f t="shared" si="1"/>
        <v>0</v>
      </c>
      <c r="R31" s="37">
        <f t="shared" si="2"/>
        <v>0</v>
      </c>
      <c r="S31" s="37">
        <f t="shared" si="3"/>
        <v>6.5862995167187854</v>
      </c>
      <c r="T31">
        <v>30</v>
      </c>
      <c r="U31" s="45">
        <f>IFERROR(-HLOOKUP($U$1,IEX!$W$2:$BH$98,T31,FALSE),0)</f>
        <v>0</v>
      </c>
      <c r="V31" s="46">
        <f t="shared" si="8"/>
        <v>11.49794303228737</v>
      </c>
      <c r="W31" s="52"/>
      <c r="X31" s="46">
        <v>0</v>
      </c>
      <c r="Y31" s="46">
        <v>2.0422634160368327</v>
      </c>
      <c r="Z31" s="46">
        <v>1.0926109275797056</v>
      </c>
      <c r="AA31" s="46">
        <v>1.0211317080184164</v>
      </c>
      <c r="AB31" s="46">
        <v>1.0211317080184164</v>
      </c>
      <c r="AC31" s="46">
        <v>1.123244878820258</v>
      </c>
      <c r="AD31" s="46">
        <v>0.51056585400920818</v>
      </c>
      <c r="AE31" s="46">
        <v>0.45950926860828734</v>
      </c>
      <c r="AF31" s="46">
        <v>0.40845268320736655</v>
      </c>
      <c r="AG31" s="46">
        <v>0.30633951240552487</v>
      </c>
      <c r="AH31" s="46">
        <v>0.20422634160368328</v>
      </c>
      <c r="AI31" s="46">
        <v>0.35739609780644571</v>
      </c>
      <c r="AJ31" s="46">
        <v>0.30633951240552487</v>
      </c>
      <c r="AK31" s="46">
        <v>0.30633951240552487</v>
      </c>
      <c r="AL31" s="46">
        <v>0.51056585400920818</v>
      </c>
      <c r="AM31" s="46">
        <v>0.40845268320736655</v>
      </c>
      <c r="AN31" s="46">
        <v>0.40845268320736655</v>
      </c>
      <c r="AO31" s="46">
        <v>0.39824136612718236</v>
      </c>
      <c r="AP31" s="46">
        <v>0.30633951240552487</v>
      </c>
      <c r="AQ31" s="46">
        <v>0.30633951240552487</v>
      </c>
      <c r="AR31" s="46">
        <v>0.30633951240552487</v>
      </c>
      <c r="AS31" s="46">
        <v>0.25528292700460409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</row>
    <row r="32" spans="1:63">
      <c r="A32" s="8" t="s">
        <v>74</v>
      </c>
      <c r="B32" s="38">
        <v>18.897599999999997</v>
      </c>
      <c r="C32" s="21"/>
      <c r="D32" s="21"/>
      <c r="E32" s="21"/>
      <c r="F32" s="21"/>
      <c r="G32" s="21"/>
      <c r="H32" s="21"/>
      <c r="I32" s="21"/>
      <c r="J32" s="21">
        <v>6.1267902481104981</v>
      </c>
      <c r="K32" s="23">
        <f t="shared" si="4"/>
        <v>6.1267902481104981</v>
      </c>
      <c r="L32" s="22">
        <f t="shared" si="5"/>
        <v>11.49794303228737</v>
      </c>
      <c r="M32" s="39">
        <f t="shared" si="6"/>
        <v>17.624733280397869</v>
      </c>
      <c r="O32" s="37">
        <f t="shared" si="7"/>
        <v>-7.1989785415298355</v>
      </c>
      <c r="P32" s="37">
        <f t="shared" si="0"/>
        <v>0.61267902481104974</v>
      </c>
      <c r="Q32" s="37">
        <f t="shared" si="1"/>
        <v>0</v>
      </c>
      <c r="R32" s="37">
        <f t="shared" si="2"/>
        <v>0</v>
      </c>
      <c r="S32" s="37">
        <f t="shared" si="3"/>
        <v>6.5862995167187854</v>
      </c>
      <c r="T32">
        <v>31</v>
      </c>
      <c r="U32" s="45">
        <f>IFERROR(-HLOOKUP($U$1,IEX!$W$2:$BH$98,T32,FALSE),0)</f>
        <v>0</v>
      </c>
      <c r="V32" s="46">
        <f t="shared" si="8"/>
        <v>11.49794303228737</v>
      </c>
      <c r="W32" s="52"/>
      <c r="X32" s="46">
        <v>0</v>
      </c>
      <c r="Y32" s="46">
        <v>2.0422634160368327</v>
      </c>
      <c r="Z32" s="46">
        <v>1.0926109275797056</v>
      </c>
      <c r="AA32" s="46">
        <v>1.0211317080184164</v>
      </c>
      <c r="AB32" s="46">
        <v>1.0211317080184164</v>
      </c>
      <c r="AC32" s="46">
        <v>1.123244878820258</v>
      </c>
      <c r="AD32" s="46">
        <v>0.51056585400920818</v>
      </c>
      <c r="AE32" s="46">
        <v>0.45950926860828734</v>
      </c>
      <c r="AF32" s="46">
        <v>0.40845268320736655</v>
      </c>
      <c r="AG32" s="46">
        <v>0.30633951240552487</v>
      </c>
      <c r="AH32" s="46">
        <v>0.20422634160368328</v>
      </c>
      <c r="AI32" s="46">
        <v>0.35739609780644571</v>
      </c>
      <c r="AJ32" s="46">
        <v>0.30633951240552487</v>
      </c>
      <c r="AK32" s="46">
        <v>0.30633951240552487</v>
      </c>
      <c r="AL32" s="46">
        <v>0.51056585400920818</v>
      </c>
      <c r="AM32" s="46">
        <v>0.40845268320736655</v>
      </c>
      <c r="AN32" s="46">
        <v>0.40845268320736655</v>
      </c>
      <c r="AO32" s="46">
        <v>0.39824136612718236</v>
      </c>
      <c r="AP32" s="46">
        <v>0.30633951240552487</v>
      </c>
      <c r="AQ32" s="46">
        <v>0.30633951240552487</v>
      </c>
      <c r="AR32" s="46">
        <v>0.30633951240552487</v>
      </c>
      <c r="AS32" s="46">
        <v>0.25528292700460409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</row>
    <row r="33" spans="1:63">
      <c r="A33" s="8" t="s">
        <v>75</v>
      </c>
      <c r="B33" s="38">
        <v>18.596400000000003</v>
      </c>
      <c r="C33" s="21"/>
      <c r="D33" s="21"/>
      <c r="E33" s="21"/>
      <c r="F33" s="21"/>
      <c r="G33" s="21"/>
      <c r="H33" s="21"/>
      <c r="I33" s="21"/>
      <c r="J33" s="21">
        <v>6.1267902481104981</v>
      </c>
      <c r="K33" s="23">
        <f t="shared" si="4"/>
        <v>6.1267902481104981</v>
      </c>
      <c r="L33" s="22">
        <f t="shared" si="5"/>
        <v>11.49794303228737</v>
      </c>
      <c r="M33" s="39">
        <f t="shared" si="6"/>
        <v>17.624733280397869</v>
      </c>
      <c r="O33" s="37">
        <f t="shared" si="7"/>
        <v>-7.1989785415298355</v>
      </c>
      <c r="P33" s="37">
        <f t="shared" si="0"/>
        <v>0.61267902481104974</v>
      </c>
      <c r="Q33" s="37">
        <f t="shared" si="1"/>
        <v>0</v>
      </c>
      <c r="R33" s="37">
        <f t="shared" si="2"/>
        <v>0</v>
      </c>
      <c r="S33" s="37">
        <f t="shared" si="3"/>
        <v>6.5862995167187854</v>
      </c>
      <c r="T33">
        <v>32</v>
      </c>
      <c r="U33" s="45">
        <f>IFERROR(-HLOOKUP($U$1,IEX!$W$2:$BH$98,T33,FALSE),0)</f>
        <v>0</v>
      </c>
      <c r="V33" s="46">
        <f t="shared" si="8"/>
        <v>11.49794303228737</v>
      </c>
      <c r="W33" s="52"/>
      <c r="X33" s="46">
        <v>0</v>
      </c>
      <c r="Y33" s="46">
        <v>2.0422634160368327</v>
      </c>
      <c r="Z33" s="46">
        <v>1.0926109275797056</v>
      </c>
      <c r="AA33" s="46">
        <v>1.0211317080184164</v>
      </c>
      <c r="AB33" s="46">
        <v>1.0211317080184164</v>
      </c>
      <c r="AC33" s="46">
        <v>1.123244878820258</v>
      </c>
      <c r="AD33" s="46">
        <v>0.51056585400920818</v>
      </c>
      <c r="AE33" s="46">
        <v>0.45950926860828734</v>
      </c>
      <c r="AF33" s="46">
        <v>0.40845268320736655</v>
      </c>
      <c r="AG33" s="46">
        <v>0.30633951240552487</v>
      </c>
      <c r="AH33" s="46">
        <v>0.20422634160368328</v>
      </c>
      <c r="AI33" s="46">
        <v>0.35739609780644571</v>
      </c>
      <c r="AJ33" s="46">
        <v>0.30633951240552487</v>
      </c>
      <c r="AK33" s="46">
        <v>0.30633951240552487</v>
      </c>
      <c r="AL33" s="46">
        <v>0.51056585400920818</v>
      </c>
      <c r="AM33" s="46">
        <v>0.40845268320736655</v>
      </c>
      <c r="AN33" s="46">
        <v>0.40845268320736655</v>
      </c>
      <c r="AO33" s="46">
        <v>0.39824136612718236</v>
      </c>
      <c r="AP33" s="46">
        <v>0.30633951240552487</v>
      </c>
      <c r="AQ33" s="46">
        <v>0.30633951240552487</v>
      </c>
      <c r="AR33" s="46">
        <v>0.30633951240552487</v>
      </c>
      <c r="AS33" s="46">
        <v>0.25528292700460409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</row>
    <row r="34" spans="1:63">
      <c r="A34" s="8" t="s">
        <v>76</v>
      </c>
      <c r="B34" s="38">
        <v>18.404</v>
      </c>
      <c r="C34" s="21"/>
      <c r="D34" s="21"/>
      <c r="E34" s="21"/>
      <c r="F34" s="21"/>
      <c r="G34" s="21"/>
      <c r="H34" s="21"/>
      <c r="I34" s="21"/>
      <c r="J34" s="21">
        <v>6.1267902481104981</v>
      </c>
      <c r="K34" s="23">
        <f t="shared" si="4"/>
        <v>6.1267902481104981</v>
      </c>
      <c r="L34" s="22">
        <f t="shared" si="5"/>
        <v>11.49794303228737</v>
      </c>
      <c r="M34" s="39">
        <f t="shared" si="6"/>
        <v>17.624733280397869</v>
      </c>
      <c r="O34" s="37">
        <f t="shared" si="7"/>
        <v>-7.1989785415298355</v>
      </c>
      <c r="P34" s="37">
        <f t="shared" si="0"/>
        <v>0.61267902481104974</v>
      </c>
      <c r="Q34" s="37">
        <f t="shared" si="1"/>
        <v>0</v>
      </c>
      <c r="R34" s="37">
        <f t="shared" si="2"/>
        <v>0</v>
      </c>
      <c r="S34" s="37">
        <f t="shared" si="3"/>
        <v>6.5862995167187854</v>
      </c>
      <c r="T34">
        <v>33</v>
      </c>
      <c r="U34" s="45">
        <f>IFERROR(-HLOOKUP($U$1,IEX!$W$2:$BH$98,T34,FALSE),0)</f>
        <v>0</v>
      </c>
      <c r="V34" s="46">
        <f t="shared" si="8"/>
        <v>11.49794303228737</v>
      </c>
      <c r="W34" s="52"/>
      <c r="X34" s="46">
        <v>0</v>
      </c>
      <c r="Y34" s="46">
        <v>2.0422634160368327</v>
      </c>
      <c r="Z34" s="46">
        <v>1.0926109275797056</v>
      </c>
      <c r="AA34" s="46">
        <v>1.0211317080184164</v>
      </c>
      <c r="AB34" s="46">
        <v>1.0211317080184164</v>
      </c>
      <c r="AC34" s="46">
        <v>1.123244878820258</v>
      </c>
      <c r="AD34" s="46">
        <v>0.51056585400920818</v>
      </c>
      <c r="AE34" s="46">
        <v>0.45950926860828734</v>
      </c>
      <c r="AF34" s="46">
        <v>0.40845268320736655</v>
      </c>
      <c r="AG34" s="46">
        <v>0.30633951240552487</v>
      </c>
      <c r="AH34" s="46">
        <v>0.20422634160368328</v>
      </c>
      <c r="AI34" s="46">
        <v>0.35739609780644571</v>
      </c>
      <c r="AJ34" s="46">
        <v>0.30633951240552487</v>
      </c>
      <c r="AK34" s="46">
        <v>0.30633951240552487</v>
      </c>
      <c r="AL34" s="46">
        <v>0.51056585400920818</v>
      </c>
      <c r="AM34" s="46">
        <v>0.40845268320736655</v>
      </c>
      <c r="AN34" s="46">
        <v>0.40845268320736655</v>
      </c>
      <c r="AO34" s="46">
        <v>0.39824136612718236</v>
      </c>
      <c r="AP34" s="46">
        <v>0.30633951240552487</v>
      </c>
      <c r="AQ34" s="46">
        <v>0.30633951240552487</v>
      </c>
      <c r="AR34" s="46">
        <v>0.30633951240552487</v>
      </c>
      <c r="AS34" s="46">
        <v>0.25528292700460409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</row>
    <row r="35" spans="1:63">
      <c r="A35" s="8" t="s">
        <v>77</v>
      </c>
      <c r="B35" s="38">
        <v>19.0352</v>
      </c>
      <c r="C35" s="21"/>
      <c r="D35" s="21"/>
      <c r="E35" s="21"/>
      <c r="F35" s="21"/>
      <c r="G35" s="21"/>
      <c r="H35" s="21"/>
      <c r="I35" s="21"/>
      <c r="J35" s="21">
        <v>6.1267902481104981</v>
      </c>
      <c r="K35" s="23">
        <f t="shared" si="4"/>
        <v>6.1267902481104981</v>
      </c>
      <c r="L35" s="22">
        <f t="shared" si="5"/>
        <v>11.49794303228737</v>
      </c>
      <c r="M35" s="39">
        <f t="shared" si="6"/>
        <v>17.624733280397869</v>
      </c>
      <c r="O35" s="37">
        <f t="shared" si="7"/>
        <v>-7.1989785415298355</v>
      </c>
      <c r="P35" s="37">
        <f t="shared" ref="P35:P66" si="9">SUMPRODUCT($X35:$AQ35,$X$103:$AQ$103)+D35</f>
        <v>0.61267902481104974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6.5862995167187854</v>
      </c>
      <c r="T35">
        <v>34</v>
      </c>
      <c r="U35" s="45">
        <f>IFERROR(-HLOOKUP($U$1,IEX!$W$2:$BH$98,T35,FALSE),0)</f>
        <v>0</v>
      </c>
      <c r="V35" s="46">
        <f t="shared" si="8"/>
        <v>11.49794303228737</v>
      </c>
      <c r="W35" s="52"/>
      <c r="X35" s="46">
        <v>0</v>
      </c>
      <c r="Y35" s="46">
        <v>2.0422634160368327</v>
      </c>
      <c r="Z35" s="46">
        <v>1.0926109275797056</v>
      </c>
      <c r="AA35" s="46">
        <v>1.0211317080184164</v>
      </c>
      <c r="AB35" s="46">
        <v>1.0211317080184164</v>
      </c>
      <c r="AC35" s="46">
        <v>1.123244878820258</v>
      </c>
      <c r="AD35" s="46">
        <v>0.51056585400920818</v>
      </c>
      <c r="AE35" s="46">
        <v>0.45950926860828734</v>
      </c>
      <c r="AF35" s="46">
        <v>0.40845268320736655</v>
      </c>
      <c r="AG35" s="46">
        <v>0.30633951240552487</v>
      </c>
      <c r="AH35" s="46">
        <v>0.20422634160368328</v>
      </c>
      <c r="AI35" s="46">
        <v>0.35739609780644571</v>
      </c>
      <c r="AJ35" s="46">
        <v>0.30633951240552487</v>
      </c>
      <c r="AK35" s="46">
        <v>0.30633951240552487</v>
      </c>
      <c r="AL35" s="46">
        <v>0.51056585400920818</v>
      </c>
      <c r="AM35" s="46">
        <v>0.40845268320736655</v>
      </c>
      <c r="AN35" s="46">
        <v>0.40845268320736655</v>
      </c>
      <c r="AO35" s="46">
        <v>0.39824136612718236</v>
      </c>
      <c r="AP35" s="46">
        <v>0.30633951240552487</v>
      </c>
      <c r="AQ35" s="46">
        <v>0.30633951240552487</v>
      </c>
      <c r="AR35" s="46">
        <v>0.30633951240552487</v>
      </c>
      <c r="AS35" s="46">
        <v>0.25528292700460409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</row>
    <row r="36" spans="1:63">
      <c r="A36" s="8" t="s">
        <v>78</v>
      </c>
      <c r="B36" s="38">
        <v>18.6708</v>
      </c>
      <c r="C36" s="21"/>
      <c r="D36" s="21"/>
      <c r="E36" s="21"/>
      <c r="F36" s="21"/>
      <c r="G36" s="21"/>
      <c r="H36" s="21"/>
      <c r="I36" s="21"/>
      <c r="J36" s="21">
        <v>6.1267902481104981</v>
      </c>
      <c r="K36" s="23">
        <f t="shared" si="4"/>
        <v>6.1267902481104981</v>
      </c>
      <c r="L36" s="22">
        <f t="shared" si="5"/>
        <v>11.49794303228737</v>
      </c>
      <c r="M36" s="39">
        <f t="shared" si="6"/>
        <v>17.624733280397869</v>
      </c>
      <c r="O36" s="37">
        <f t="shared" si="7"/>
        <v>-7.1989785415298355</v>
      </c>
      <c r="P36" s="37">
        <f t="shared" si="9"/>
        <v>0.61267902481104974</v>
      </c>
      <c r="Q36" s="37">
        <f t="shared" si="10"/>
        <v>0</v>
      </c>
      <c r="R36" s="37">
        <f t="shared" si="11"/>
        <v>0</v>
      </c>
      <c r="S36" s="37">
        <f t="shared" si="12"/>
        <v>6.5862995167187854</v>
      </c>
      <c r="T36">
        <v>35</v>
      </c>
      <c r="U36" s="45">
        <f>IFERROR(-HLOOKUP($U$1,IEX!$W$2:$BH$98,T36,FALSE),0)</f>
        <v>0</v>
      </c>
      <c r="V36" s="46">
        <f t="shared" si="8"/>
        <v>11.49794303228737</v>
      </c>
      <c r="W36" s="52"/>
      <c r="X36" s="46">
        <v>0</v>
      </c>
      <c r="Y36" s="46">
        <v>2.0422634160368327</v>
      </c>
      <c r="Z36" s="46">
        <v>1.0926109275797056</v>
      </c>
      <c r="AA36" s="46">
        <v>1.0211317080184164</v>
      </c>
      <c r="AB36" s="46">
        <v>1.0211317080184164</v>
      </c>
      <c r="AC36" s="46">
        <v>1.123244878820258</v>
      </c>
      <c r="AD36" s="46">
        <v>0.51056585400920818</v>
      </c>
      <c r="AE36" s="46">
        <v>0.45950926860828734</v>
      </c>
      <c r="AF36" s="46">
        <v>0.40845268320736655</v>
      </c>
      <c r="AG36" s="46">
        <v>0.30633951240552487</v>
      </c>
      <c r="AH36" s="46">
        <v>0.20422634160368328</v>
      </c>
      <c r="AI36" s="46">
        <v>0.35739609780644571</v>
      </c>
      <c r="AJ36" s="46">
        <v>0.30633951240552487</v>
      </c>
      <c r="AK36" s="46">
        <v>0.30633951240552487</v>
      </c>
      <c r="AL36" s="46">
        <v>0.51056585400920818</v>
      </c>
      <c r="AM36" s="46">
        <v>0.40845268320736655</v>
      </c>
      <c r="AN36" s="46">
        <v>0.40845268320736655</v>
      </c>
      <c r="AO36" s="46">
        <v>0.39824136612718236</v>
      </c>
      <c r="AP36" s="46">
        <v>0.30633951240552487</v>
      </c>
      <c r="AQ36" s="46">
        <v>0.30633951240552487</v>
      </c>
      <c r="AR36" s="46">
        <v>0.30633951240552487</v>
      </c>
      <c r="AS36" s="46">
        <v>0.25528292700460409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</row>
    <row r="37" spans="1:63">
      <c r="A37" s="8" t="s">
        <v>79</v>
      </c>
      <c r="B37" s="38">
        <v>17.912800000000001</v>
      </c>
      <c r="C37" s="21"/>
      <c r="D37" s="21"/>
      <c r="E37" s="21"/>
      <c r="F37" s="21"/>
      <c r="G37" s="21"/>
      <c r="H37" s="21"/>
      <c r="I37" s="21"/>
      <c r="J37" s="21">
        <v>6.0346322290847851</v>
      </c>
      <c r="K37" s="23">
        <f t="shared" si="4"/>
        <v>6.0346322290847851</v>
      </c>
      <c r="L37" s="22">
        <f t="shared" si="5"/>
        <v>11.324993149915777</v>
      </c>
      <c r="M37" s="39">
        <f t="shared" si="6"/>
        <v>17.359625379000562</v>
      </c>
      <c r="O37" s="37">
        <f t="shared" si="7"/>
        <v>-7.0906928691746227</v>
      </c>
      <c r="P37" s="37">
        <f t="shared" si="9"/>
        <v>0.60346322290847842</v>
      </c>
      <c r="Q37" s="37">
        <f t="shared" si="10"/>
        <v>0</v>
      </c>
      <c r="R37" s="37">
        <f t="shared" si="11"/>
        <v>0</v>
      </c>
      <c r="S37" s="37">
        <f t="shared" si="12"/>
        <v>6.4872296462661438</v>
      </c>
      <c r="T37">
        <v>36</v>
      </c>
      <c r="U37" s="45">
        <f>IFERROR(-HLOOKUP($U$1,IEX!$W$2:$BH$98,T37,FALSE),0)</f>
        <v>0</v>
      </c>
      <c r="V37" s="46">
        <f t="shared" si="8"/>
        <v>11.324993149915777</v>
      </c>
      <c r="W37" s="52"/>
      <c r="X37" s="46">
        <v>0</v>
      </c>
      <c r="Y37" s="46">
        <v>2.011544076361595</v>
      </c>
      <c r="Z37" s="46">
        <v>1.0761760808534533</v>
      </c>
      <c r="AA37" s="46">
        <v>1.0057720381807975</v>
      </c>
      <c r="AB37" s="46">
        <v>1.0057720381807975</v>
      </c>
      <c r="AC37" s="46">
        <v>1.1063492419988774</v>
      </c>
      <c r="AD37" s="46">
        <v>0.50288601909039876</v>
      </c>
      <c r="AE37" s="46">
        <v>0.45259741718135893</v>
      </c>
      <c r="AF37" s="46">
        <v>0.40230881527231899</v>
      </c>
      <c r="AG37" s="46">
        <v>0.30173161145423921</v>
      </c>
      <c r="AH37" s="46">
        <v>0.20115440763615949</v>
      </c>
      <c r="AI37" s="46">
        <v>0.3520202133632791</v>
      </c>
      <c r="AJ37" s="46">
        <v>0.30173161145423921</v>
      </c>
      <c r="AK37" s="46">
        <v>0.30173161145423921</v>
      </c>
      <c r="AL37" s="46">
        <v>0.50288601909039876</v>
      </c>
      <c r="AM37" s="46">
        <v>0.40230881527231899</v>
      </c>
      <c r="AN37" s="46">
        <v>0.40230881527231899</v>
      </c>
      <c r="AO37" s="46">
        <v>0.39225109489051102</v>
      </c>
      <c r="AP37" s="46">
        <v>0.30173161145423921</v>
      </c>
      <c r="AQ37" s="46">
        <v>0.30173161145423921</v>
      </c>
      <c r="AR37" s="46">
        <v>0.30173161145423921</v>
      </c>
      <c r="AS37" s="46">
        <v>0.25144300954519938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</row>
    <row r="38" spans="1:63">
      <c r="A38" s="8" t="s">
        <v>80</v>
      </c>
      <c r="B38" s="38">
        <v>15.4816</v>
      </c>
      <c r="C38" s="21"/>
      <c r="D38" s="21"/>
      <c r="E38" s="21"/>
      <c r="F38" s="21"/>
      <c r="G38" s="21"/>
      <c r="H38" s="21"/>
      <c r="I38" s="21"/>
      <c r="J38" s="21">
        <v>5.2155867490174064</v>
      </c>
      <c r="K38" s="23">
        <f t="shared" si="4"/>
        <v>5.2155867490174064</v>
      </c>
      <c r="L38" s="22">
        <f t="shared" si="5"/>
        <v>9.7879177989893318</v>
      </c>
      <c r="M38" s="39">
        <f t="shared" si="6"/>
        <v>15.003504548006738</v>
      </c>
      <c r="O38" s="37">
        <f t="shared" si="7"/>
        <v>-6.1283144300954522</v>
      </c>
      <c r="P38" s="37">
        <f t="shared" si="9"/>
        <v>0.52155867490174068</v>
      </c>
      <c r="Q38" s="37">
        <f t="shared" si="10"/>
        <v>0</v>
      </c>
      <c r="R38" s="37">
        <f t="shared" si="11"/>
        <v>0</v>
      </c>
      <c r="S38" s="37">
        <f t="shared" si="12"/>
        <v>5.6067557551937117</v>
      </c>
      <c r="T38">
        <v>37</v>
      </c>
      <c r="U38" s="45">
        <f>IFERROR(-HLOOKUP($U$1,IEX!$W$2:$BH$98,T38,FALSE),0)</f>
        <v>0</v>
      </c>
      <c r="V38" s="46">
        <f t="shared" si="8"/>
        <v>9.7879177989893318</v>
      </c>
      <c r="W38" s="52"/>
      <c r="X38" s="46">
        <v>0</v>
      </c>
      <c r="Y38" s="46">
        <v>1.7385289163391358</v>
      </c>
      <c r="Z38" s="46">
        <v>0.93011297024143769</v>
      </c>
      <c r="AA38" s="46">
        <v>0.86926445816956788</v>
      </c>
      <c r="AB38" s="46">
        <v>0.86926445816956788</v>
      </c>
      <c r="AC38" s="46">
        <v>0.95619090398652462</v>
      </c>
      <c r="AD38" s="46">
        <v>0.43463222908478394</v>
      </c>
      <c r="AE38" s="46">
        <v>0.39116900617630551</v>
      </c>
      <c r="AF38" s="46">
        <v>0.34770578326782714</v>
      </c>
      <c r="AG38" s="46">
        <v>0.26077933745087034</v>
      </c>
      <c r="AH38" s="46">
        <v>0.17385289163391357</v>
      </c>
      <c r="AI38" s="46">
        <v>0.30424256035934877</v>
      </c>
      <c r="AJ38" s="46">
        <v>0.26077933745087034</v>
      </c>
      <c r="AK38" s="46">
        <v>0.26077933745087034</v>
      </c>
      <c r="AL38" s="46">
        <v>0.43463222908478394</v>
      </c>
      <c r="AM38" s="46">
        <v>0.34770578326782714</v>
      </c>
      <c r="AN38" s="46">
        <v>0.34770578326782714</v>
      </c>
      <c r="AO38" s="46">
        <v>0.33901313868613142</v>
      </c>
      <c r="AP38" s="46">
        <v>0.26077933745087034</v>
      </c>
      <c r="AQ38" s="46">
        <v>0.26077933745087034</v>
      </c>
      <c r="AR38" s="46">
        <v>0.26077933745087034</v>
      </c>
      <c r="AS38" s="46">
        <v>0.21731611454239197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</row>
    <row r="39" spans="1:63">
      <c r="A39" s="8" t="s">
        <v>81</v>
      </c>
      <c r="B39" s="38">
        <v>17.995200000000001</v>
      </c>
      <c r="C39" s="21"/>
      <c r="D39" s="21"/>
      <c r="E39" s="21"/>
      <c r="F39" s="21"/>
      <c r="G39" s="21"/>
      <c r="H39" s="21"/>
      <c r="I39" s="21"/>
      <c r="J39" s="21">
        <v>6.0623919146546896</v>
      </c>
      <c r="K39" s="23">
        <f t="shared" si="4"/>
        <v>6.0623919146546896</v>
      </c>
      <c r="L39" s="22">
        <f t="shared" si="5"/>
        <v>11.377088826501968</v>
      </c>
      <c r="M39" s="39">
        <f t="shared" si="6"/>
        <v>17.439480741156657</v>
      </c>
      <c r="O39" s="37">
        <f t="shared" si="7"/>
        <v>-7.1233104997192598</v>
      </c>
      <c r="P39" s="37">
        <f t="shared" si="9"/>
        <v>0.6062391914654689</v>
      </c>
      <c r="Q39" s="37">
        <f t="shared" si="10"/>
        <v>0</v>
      </c>
      <c r="R39" s="37">
        <f t="shared" si="11"/>
        <v>0</v>
      </c>
      <c r="S39" s="37">
        <f t="shared" si="12"/>
        <v>6.517071308253791</v>
      </c>
      <c r="T39">
        <v>38</v>
      </c>
      <c r="U39" s="45">
        <f>IFERROR(-HLOOKUP($U$1,IEX!$W$2:$BH$98,T39,FALSE),0)</f>
        <v>0</v>
      </c>
      <c r="V39" s="46">
        <f t="shared" si="8"/>
        <v>11.377088826501968</v>
      </c>
      <c r="W39" s="52"/>
      <c r="X39" s="46">
        <v>0</v>
      </c>
      <c r="Y39" s="46">
        <v>2.0207973048848964</v>
      </c>
      <c r="Z39" s="46">
        <v>1.0811265581134197</v>
      </c>
      <c r="AA39" s="46">
        <v>1.0103986524424482</v>
      </c>
      <c r="AB39" s="46">
        <v>1.0103986524424482</v>
      </c>
      <c r="AC39" s="46">
        <v>1.111438517686693</v>
      </c>
      <c r="AD39" s="46">
        <v>0.5051993262212241</v>
      </c>
      <c r="AE39" s="46">
        <v>0.45467939359910176</v>
      </c>
      <c r="AF39" s="46">
        <v>0.4041594609769793</v>
      </c>
      <c r="AG39" s="46">
        <v>0.30311959573273445</v>
      </c>
      <c r="AH39" s="46">
        <v>0.20207973048848965</v>
      </c>
      <c r="AI39" s="46">
        <v>0.3536395283548569</v>
      </c>
      <c r="AJ39" s="46">
        <v>0.30311959573273445</v>
      </c>
      <c r="AK39" s="46">
        <v>0.30311959573273445</v>
      </c>
      <c r="AL39" s="46">
        <v>0.5051993262212241</v>
      </c>
      <c r="AM39" s="46">
        <v>0.4041594609769793</v>
      </c>
      <c r="AN39" s="46">
        <v>0.4041594609769793</v>
      </c>
      <c r="AO39" s="46">
        <v>0.39405547445255479</v>
      </c>
      <c r="AP39" s="46">
        <v>0.30311959573273445</v>
      </c>
      <c r="AQ39" s="46">
        <v>0.30311959573273445</v>
      </c>
      <c r="AR39" s="46">
        <v>0.30311959573273445</v>
      </c>
      <c r="AS39" s="46">
        <v>0.25259966311061205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</row>
    <row r="40" spans="1:63">
      <c r="A40" s="8" t="s">
        <v>82</v>
      </c>
      <c r="B40" s="38">
        <v>14.898399999999999</v>
      </c>
      <c r="C40" s="21"/>
      <c r="D40" s="21"/>
      <c r="E40" s="21"/>
      <c r="F40" s="21"/>
      <c r="G40" s="21"/>
      <c r="H40" s="21"/>
      <c r="I40" s="21"/>
      <c r="J40" s="21">
        <v>5.0191128579449753</v>
      </c>
      <c r="K40" s="23">
        <f t="shared" si="4"/>
        <v>5.0191128579449753</v>
      </c>
      <c r="L40" s="22">
        <f t="shared" si="5"/>
        <v>9.419201796743403</v>
      </c>
      <c r="M40" s="39">
        <f t="shared" si="6"/>
        <v>14.438314654688378</v>
      </c>
      <c r="O40" s="37">
        <f t="shared" si="7"/>
        <v>-5.8974576080853458</v>
      </c>
      <c r="P40" s="37">
        <f t="shared" si="9"/>
        <v>0.5019112857944974</v>
      </c>
      <c r="Q40" s="37">
        <f t="shared" si="10"/>
        <v>0</v>
      </c>
      <c r="R40" s="37">
        <f t="shared" si="11"/>
        <v>0</v>
      </c>
      <c r="S40" s="37">
        <f t="shared" si="12"/>
        <v>5.3955463222908486</v>
      </c>
      <c r="T40">
        <v>39</v>
      </c>
      <c r="U40" s="45">
        <f>IFERROR(-HLOOKUP($U$1,IEX!$W$2:$BH$98,T40,FALSE),0)</f>
        <v>0</v>
      </c>
      <c r="V40" s="46">
        <f t="shared" si="8"/>
        <v>9.419201796743403</v>
      </c>
      <c r="W40" s="52"/>
      <c r="X40" s="46">
        <v>0</v>
      </c>
      <c r="Y40" s="46">
        <v>1.6730376193149916</v>
      </c>
      <c r="Z40" s="46">
        <v>0.8950751263335206</v>
      </c>
      <c r="AA40" s="46">
        <v>0.83651880965749581</v>
      </c>
      <c r="AB40" s="46">
        <v>0.83651880965749581</v>
      </c>
      <c r="AC40" s="46">
        <v>0.92017069062324541</v>
      </c>
      <c r="AD40" s="46">
        <v>0.4182594048287479</v>
      </c>
      <c r="AE40" s="46">
        <v>0.3764334643458731</v>
      </c>
      <c r="AF40" s="46">
        <v>0.33460752386299836</v>
      </c>
      <c r="AG40" s="46">
        <v>0.2509556428972487</v>
      </c>
      <c r="AH40" s="46">
        <v>0.16730376193149918</v>
      </c>
      <c r="AI40" s="46">
        <v>0.29278158338012356</v>
      </c>
      <c r="AJ40" s="46">
        <v>0.2509556428972487</v>
      </c>
      <c r="AK40" s="46">
        <v>0.2509556428972487</v>
      </c>
      <c r="AL40" s="46">
        <v>0.4182594048287479</v>
      </c>
      <c r="AM40" s="46">
        <v>0.33460752386299836</v>
      </c>
      <c r="AN40" s="46">
        <v>0.33460752386299836</v>
      </c>
      <c r="AO40" s="46">
        <v>0.32624233576642342</v>
      </c>
      <c r="AP40" s="46">
        <v>0.2509556428972487</v>
      </c>
      <c r="AQ40" s="46">
        <v>0.2509556428972487</v>
      </c>
      <c r="AR40" s="46">
        <v>0.2509556428972487</v>
      </c>
      <c r="AS40" s="46">
        <v>0.20912970241437395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</row>
    <row r="41" spans="1:63">
      <c r="A41" s="8" t="s">
        <v>83</v>
      </c>
      <c r="B41" s="38">
        <v>16.989599999999999</v>
      </c>
      <c r="C41" s="21"/>
      <c r="D41" s="21"/>
      <c r="E41" s="21"/>
      <c r="F41" s="21"/>
      <c r="G41" s="21"/>
      <c r="H41" s="21"/>
      <c r="I41" s="21"/>
      <c r="J41" s="21">
        <v>5.7236159460976985</v>
      </c>
      <c r="K41" s="23">
        <f t="shared" si="4"/>
        <v>5.7236159460976985</v>
      </c>
      <c r="L41" s="22">
        <f t="shared" si="5"/>
        <v>10.741319258843351</v>
      </c>
      <c r="M41" s="39">
        <f t="shared" si="6"/>
        <v>16.46493520494105</v>
      </c>
      <c r="O41" s="37">
        <f t="shared" si="7"/>
        <v>-6.7252487366647955</v>
      </c>
      <c r="P41" s="37">
        <f t="shared" si="9"/>
        <v>0.57236159460976976</v>
      </c>
      <c r="Q41" s="37">
        <f t="shared" si="10"/>
        <v>0</v>
      </c>
      <c r="R41" s="37">
        <f t="shared" si="11"/>
        <v>0</v>
      </c>
      <c r="S41" s="37">
        <f t="shared" si="12"/>
        <v>6.1528871420550262</v>
      </c>
      <c r="T41">
        <v>40</v>
      </c>
      <c r="U41" s="45">
        <f>IFERROR(-HLOOKUP($U$1,IEX!$W$2:$BH$98,T41,FALSE),0)</f>
        <v>0</v>
      </c>
      <c r="V41" s="46">
        <f t="shared" si="8"/>
        <v>10.741319258843351</v>
      </c>
      <c r="W41" s="52"/>
      <c r="X41" s="46">
        <v>0</v>
      </c>
      <c r="Y41" s="46">
        <v>1.9078719820325662</v>
      </c>
      <c r="Z41" s="46">
        <v>1.0207115103874231</v>
      </c>
      <c r="AA41" s="46">
        <v>0.95393599101628312</v>
      </c>
      <c r="AB41" s="46">
        <v>0.95393599101628312</v>
      </c>
      <c r="AC41" s="46">
        <v>1.0493295901179114</v>
      </c>
      <c r="AD41" s="46">
        <v>0.47696799550814156</v>
      </c>
      <c r="AE41" s="46">
        <v>0.42927119595732738</v>
      </c>
      <c r="AF41" s="46">
        <v>0.38157439640651325</v>
      </c>
      <c r="AG41" s="46">
        <v>0.28618079730488488</v>
      </c>
      <c r="AH41" s="46">
        <v>0.19078719820325662</v>
      </c>
      <c r="AI41" s="46">
        <v>0.33387759685569907</v>
      </c>
      <c r="AJ41" s="46">
        <v>0.28618079730488488</v>
      </c>
      <c r="AK41" s="46">
        <v>0.28618079730488488</v>
      </c>
      <c r="AL41" s="46">
        <v>0.47696799550814156</v>
      </c>
      <c r="AM41" s="46">
        <v>0.38157439640651325</v>
      </c>
      <c r="AN41" s="46">
        <v>0.38157439640651325</v>
      </c>
      <c r="AO41" s="46">
        <v>0.37203503649635045</v>
      </c>
      <c r="AP41" s="46">
        <v>0.28618079730488488</v>
      </c>
      <c r="AQ41" s="46">
        <v>0.28618079730488488</v>
      </c>
      <c r="AR41" s="46">
        <v>0.28618079730488488</v>
      </c>
      <c r="AS41" s="46">
        <v>0.23848399775407078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</row>
    <row r="42" spans="1:63">
      <c r="A42" s="8" t="s">
        <v>84</v>
      </c>
      <c r="B42" s="38">
        <v>18.693200000000001</v>
      </c>
      <c r="C42" s="21"/>
      <c r="D42" s="21"/>
      <c r="E42" s="21"/>
      <c r="F42" s="21"/>
      <c r="G42" s="21"/>
      <c r="H42" s="21"/>
      <c r="I42" s="21"/>
      <c r="J42" s="21">
        <v>6.1267902481104981</v>
      </c>
      <c r="K42" s="23">
        <f t="shared" si="4"/>
        <v>6.1267902481104981</v>
      </c>
      <c r="L42" s="22">
        <f t="shared" si="5"/>
        <v>11.49794303228737</v>
      </c>
      <c r="M42" s="39">
        <f t="shared" si="6"/>
        <v>17.624733280397869</v>
      </c>
      <c r="O42" s="37">
        <f t="shared" si="7"/>
        <v>-7.1989785415298355</v>
      </c>
      <c r="P42" s="37">
        <f t="shared" si="9"/>
        <v>0.61267902481104974</v>
      </c>
      <c r="Q42" s="37">
        <f t="shared" si="10"/>
        <v>0</v>
      </c>
      <c r="R42" s="37">
        <f t="shared" si="11"/>
        <v>0</v>
      </c>
      <c r="S42" s="37">
        <f t="shared" si="12"/>
        <v>6.5862995167187854</v>
      </c>
      <c r="T42">
        <v>41</v>
      </c>
      <c r="U42" s="45">
        <f>IFERROR(-HLOOKUP($U$1,IEX!$W$2:$BH$98,T42,FALSE),0)</f>
        <v>0</v>
      </c>
      <c r="V42" s="46">
        <f t="shared" si="8"/>
        <v>11.49794303228737</v>
      </c>
      <c r="W42" s="52"/>
      <c r="X42" s="46">
        <v>0</v>
      </c>
      <c r="Y42" s="46">
        <v>2.0422634160368327</v>
      </c>
      <c r="Z42" s="46">
        <v>1.0926109275797056</v>
      </c>
      <c r="AA42" s="46">
        <v>1.0211317080184164</v>
      </c>
      <c r="AB42" s="46">
        <v>1.0211317080184164</v>
      </c>
      <c r="AC42" s="46">
        <v>1.123244878820258</v>
      </c>
      <c r="AD42" s="46">
        <v>0.51056585400920818</v>
      </c>
      <c r="AE42" s="46">
        <v>0.45950926860828734</v>
      </c>
      <c r="AF42" s="46">
        <v>0.40845268320736655</v>
      </c>
      <c r="AG42" s="46">
        <v>0.30633951240552487</v>
      </c>
      <c r="AH42" s="46">
        <v>0.20422634160368328</v>
      </c>
      <c r="AI42" s="46">
        <v>0.35739609780644571</v>
      </c>
      <c r="AJ42" s="46">
        <v>0.30633951240552487</v>
      </c>
      <c r="AK42" s="46">
        <v>0.30633951240552487</v>
      </c>
      <c r="AL42" s="46">
        <v>0.51056585400920818</v>
      </c>
      <c r="AM42" s="46">
        <v>0.40845268320736655</v>
      </c>
      <c r="AN42" s="46">
        <v>0.40845268320736655</v>
      </c>
      <c r="AO42" s="46">
        <v>0.39824136612718236</v>
      </c>
      <c r="AP42" s="46">
        <v>0.30633951240552487</v>
      </c>
      <c r="AQ42" s="46">
        <v>0.30633951240552487</v>
      </c>
      <c r="AR42" s="46">
        <v>0.30633951240552487</v>
      </c>
      <c r="AS42" s="46">
        <v>0.25528292700460409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</row>
    <row r="43" spans="1:63">
      <c r="A43" s="8" t="s">
        <v>85</v>
      </c>
      <c r="B43" s="38">
        <v>18.497599999999998</v>
      </c>
      <c r="C43" s="21"/>
      <c r="D43" s="21"/>
      <c r="E43" s="21"/>
      <c r="F43" s="21"/>
      <c r="G43" s="21"/>
      <c r="H43" s="21"/>
      <c r="I43" s="21"/>
      <c r="J43" s="21">
        <v>6.1267902481104981</v>
      </c>
      <c r="K43" s="23">
        <f t="shared" si="4"/>
        <v>6.1267902481104981</v>
      </c>
      <c r="L43" s="22">
        <f t="shared" si="5"/>
        <v>11.49794303228737</v>
      </c>
      <c r="M43" s="39">
        <f t="shared" si="6"/>
        <v>17.624733280397869</v>
      </c>
      <c r="O43" s="37">
        <f t="shared" si="7"/>
        <v>-7.1989785415298355</v>
      </c>
      <c r="P43" s="37">
        <f t="shared" si="9"/>
        <v>0.61267902481104974</v>
      </c>
      <c r="Q43" s="37">
        <f t="shared" si="10"/>
        <v>0</v>
      </c>
      <c r="R43" s="37">
        <f t="shared" si="11"/>
        <v>0</v>
      </c>
      <c r="S43" s="37">
        <f t="shared" si="12"/>
        <v>6.5862995167187854</v>
      </c>
      <c r="T43">
        <v>42</v>
      </c>
      <c r="U43" s="45">
        <f>IFERROR(-HLOOKUP($U$1,IEX!$W$2:$BH$98,T43,FALSE),0)</f>
        <v>0</v>
      </c>
      <c r="V43" s="46">
        <f t="shared" si="8"/>
        <v>11.49794303228737</v>
      </c>
      <c r="W43" s="52"/>
      <c r="X43" s="46">
        <v>0</v>
      </c>
      <c r="Y43" s="46">
        <v>2.0422634160368327</v>
      </c>
      <c r="Z43" s="46">
        <v>1.0926109275797056</v>
      </c>
      <c r="AA43" s="46">
        <v>1.0211317080184164</v>
      </c>
      <c r="AB43" s="46">
        <v>1.0211317080184164</v>
      </c>
      <c r="AC43" s="46">
        <v>1.123244878820258</v>
      </c>
      <c r="AD43" s="46">
        <v>0.51056585400920818</v>
      </c>
      <c r="AE43" s="46">
        <v>0.45950926860828734</v>
      </c>
      <c r="AF43" s="46">
        <v>0.40845268320736655</v>
      </c>
      <c r="AG43" s="46">
        <v>0.30633951240552487</v>
      </c>
      <c r="AH43" s="46">
        <v>0.20422634160368328</v>
      </c>
      <c r="AI43" s="46">
        <v>0.35739609780644571</v>
      </c>
      <c r="AJ43" s="46">
        <v>0.30633951240552487</v>
      </c>
      <c r="AK43" s="46">
        <v>0.30633951240552487</v>
      </c>
      <c r="AL43" s="46">
        <v>0.51056585400920818</v>
      </c>
      <c r="AM43" s="46">
        <v>0.40845268320736655</v>
      </c>
      <c r="AN43" s="46">
        <v>0.40845268320736655</v>
      </c>
      <c r="AO43" s="46">
        <v>0.39824136612718236</v>
      </c>
      <c r="AP43" s="46">
        <v>0.30633951240552487</v>
      </c>
      <c r="AQ43" s="46">
        <v>0.30633951240552487</v>
      </c>
      <c r="AR43" s="46">
        <v>0.30633951240552487</v>
      </c>
      <c r="AS43" s="46">
        <v>0.25528292700460409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</row>
    <row r="44" spans="1:63">
      <c r="A44" s="8" t="s">
        <v>86</v>
      </c>
      <c r="B44" s="38">
        <v>18.89</v>
      </c>
      <c r="C44" s="21"/>
      <c r="D44" s="21"/>
      <c r="E44" s="21"/>
      <c r="F44" s="21"/>
      <c r="G44" s="21"/>
      <c r="H44" s="21"/>
      <c r="I44" s="21"/>
      <c r="J44" s="21">
        <v>6.1267902481104981</v>
      </c>
      <c r="K44" s="23">
        <f t="shared" si="4"/>
        <v>6.1267902481104981</v>
      </c>
      <c r="L44" s="22">
        <f t="shared" si="5"/>
        <v>11.49794303228737</v>
      </c>
      <c r="M44" s="39">
        <f t="shared" si="6"/>
        <v>17.624733280397869</v>
      </c>
      <c r="O44" s="37">
        <f t="shared" si="7"/>
        <v>-7.1989785415298355</v>
      </c>
      <c r="P44" s="37">
        <f t="shared" si="9"/>
        <v>0.61267902481104974</v>
      </c>
      <c r="Q44" s="37">
        <f t="shared" si="10"/>
        <v>0</v>
      </c>
      <c r="R44" s="37">
        <f t="shared" si="11"/>
        <v>0</v>
      </c>
      <c r="S44" s="37">
        <f t="shared" si="12"/>
        <v>6.5862995167187854</v>
      </c>
      <c r="T44">
        <v>43</v>
      </c>
      <c r="U44" s="45">
        <f>IFERROR(-HLOOKUP($U$1,IEX!$W$2:$BH$98,T44,FALSE),0)</f>
        <v>0</v>
      </c>
      <c r="V44" s="46">
        <f t="shared" si="8"/>
        <v>11.49794303228737</v>
      </c>
      <c r="W44" s="52"/>
      <c r="X44" s="46">
        <v>0</v>
      </c>
      <c r="Y44" s="46">
        <v>2.0422634160368327</v>
      </c>
      <c r="Z44" s="46">
        <v>1.0926109275797056</v>
      </c>
      <c r="AA44" s="46">
        <v>1.0211317080184164</v>
      </c>
      <c r="AB44" s="46">
        <v>1.0211317080184164</v>
      </c>
      <c r="AC44" s="46">
        <v>1.123244878820258</v>
      </c>
      <c r="AD44" s="46">
        <v>0.51056585400920818</v>
      </c>
      <c r="AE44" s="46">
        <v>0.45950926860828734</v>
      </c>
      <c r="AF44" s="46">
        <v>0.40845268320736655</v>
      </c>
      <c r="AG44" s="46">
        <v>0.30633951240552487</v>
      </c>
      <c r="AH44" s="46">
        <v>0.20422634160368328</v>
      </c>
      <c r="AI44" s="46">
        <v>0.35739609780644571</v>
      </c>
      <c r="AJ44" s="46">
        <v>0.30633951240552487</v>
      </c>
      <c r="AK44" s="46">
        <v>0.30633951240552487</v>
      </c>
      <c r="AL44" s="46">
        <v>0.51056585400920818</v>
      </c>
      <c r="AM44" s="46">
        <v>0.40845268320736655</v>
      </c>
      <c r="AN44" s="46">
        <v>0.40845268320736655</v>
      </c>
      <c r="AO44" s="46">
        <v>0.39824136612718236</v>
      </c>
      <c r="AP44" s="46">
        <v>0.30633951240552487</v>
      </c>
      <c r="AQ44" s="46">
        <v>0.30633951240552487</v>
      </c>
      <c r="AR44" s="46">
        <v>0.30633951240552487</v>
      </c>
      <c r="AS44" s="46">
        <v>0.25528292700460409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</row>
    <row r="45" spans="1:63">
      <c r="A45" s="8" t="s">
        <v>87</v>
      </c>
      <c r="B45" s="38">
        <v>18.388400000000001</v>
      </c>
      <c r="C45" s="21"/>
      <c r="D45" s="21"/>
      <c r="E45" s="21"/>
      <c r="F45" s="21"/>
      <c r="G45" s="21"/>
      <c r="H45" s="21"/>
      <c r="I45" s="21"/>
      <c r="J45" s="21">
        <v>6.1267902481104981</v>
      </c>
      <c r="K45" s="23">
        <f t="shared" si="4"/>
        <v>6.1267902481104981</v>
      </c>
      <c r="L45" s="22">
        <f t="shared" si="5"/>
        <v>11.49794303228737</v>
      </c>
      <c r="M45" s="39">
        <f t="shared" si="6"/>
        <v>17.624733280397869</v>
      </c>
      <c r="O45" s="37">
        <f t="shared" si="7"/>
        <v>-7.1989785415298355</v>
      </c>
      <c r="P45" s="37">
        <f t="shared" si="9"/>
        <v>0.61267902481104974</v>
      </c>
      <c r="Q45" s="37">
        <f t="shared" si="10"/>
        <v>0</v>
      </c>
      <c r="R45" s="37">
        <f t="shared" si="11"/>
        <v>0</v>
      </c>
      <c r="S45" s="37">
        <f t="shared" si="12"/>
        <v>6.5862995167187854</v>
      </c>
      <c r="T45">
        <v>44</v>
      </c>
      <c r="U45" s="45">
        <f>IFERROR(-HLOOKUP($U$1,IEX!$W$2:$BH$98,T45,FALSE),0)</f>
        <v>0</v>
      </c>
      <c r="V45" s="46">
        <f t="shared" si="8"/>
        <v>11.49794303228737</v>
      </c>
      <c r="W45" s="52"/>
      <c r="X45" s="46">
        <v>0</v>
      </c>
      <c r="Y45" s="46">
        <v>2.0422634160368327</v>
      </c>
      <c r="Z45" s="46">
        <v>1.0926109275797056</v>
      </c>
      <c r="AA45" s="46">
        <v>1.0211317080184164</v>
      </c>
      <c r="AB45" s="46">
        <v>1.0211317080184164</v>
      </c>
      <c r="AC45" s="46">
        <v>1.123244878820258</v>
      </c>
      <c r="AD45" s="46">
        <v>0.51056585400920818</v>
      </c>
      <c r="AE45" s="46">
        <v>0.45950926860828734</v>
      </c>
      <c r="AF45" s="46">
        <v>0.40845268320736655</v>
      </c>
      <c r="AG45" s="46">
        <v>0.30633951240552487</v>
      </c>
      <c r="AH45" s="46">
        <v>0.20422634160368328</v>
      </c>
      <c r="AI45" s="46">
        <v>0.35739609780644571</v>
      </c>
      <c r="AJ45" s="46">
        <v>0.30633951240552487</v>
      </c>
      <c r="AK45" s="46">
        <v>0.30633951240552487</v>
      </c>
      <c r="AL45" s="46">
        <v>0.51056585400920818</v>
      </c>
      <c r="AM45" s="46">
        <v>0.40845268320736655</v>
      </c>
      <c r="AN45" s="46">
        <v>0.40845268320736655</v>
      </c>
      <c r="AO45" s="46">
        <v>0.39824136612718236</v>
      </c>
      <c r="AP45" s="46">
        <v>0.30633951240552487</v>
      </c>
      <c r="AQ45" s="46">
        <v>0.30633951240552487</v>
      </c>
      <c r="AR45" s="46">
        <v>0.30633951240552487</v>
      </c>
      <c r="AS45" s="46">
        <v>0.25528292700460409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</row>
    <row r="46" spans="1:63">
      <c r="A46" s="8" t="s">
        <v>88</v>
      </c>
      <c r="B46" s="38">
        <v>18.732400000000002</v>
      </c>
      <c r="C46" s="21"/>
      <c r="D46" s="21"/>
      <c r="E46" s="21"/>
      <c r="F46" s="21"/>
      <c r="G46" s="21"/>
      <c r="H46" s="21"/>
      <c r="I46" s="21"/>
      <c r="J46" s="21">
        <v>6.1267902481104981</v>
      </c>
      <c r="K46" s="23">
        <f t="shared" si="4"/>
        <v>6.1267902481104981</v>
      </c>
      <c r="L46" s="22">
        <f t="shared" si="5"/>
        <v>11.49794303228737</v>
      </c>
      <c r="M46" s="39">
        <f t="shared" si="6"/>
        <v>17.624733280397869</v>
      </c>
      <c r="O46" s="37">
        <f t="shared" si="7"/>
        <v>-7.1989785415298355</v>
      </c>
      <c r="P46" s="37">
        <f t="shared" si="9"/>
        <v>0.61267902481104974</v>
      </c>
      <c r="Q46" s="37">
        <f t="shared" si="10"/>
        <v>0</v>
      </c>
      <c r="R46" s="37">
        <f t="shared" si="11"/>
        <v>0</v>
      </c>
      <c r="S46" s="37">
        <f t="shared" si="12"/>
        <v>6.5862995167187854</v>
      </c>
      <c r="T46">
        <v>45</v>
      </c>
      <c r="U46" s="45">
        <f>IFERROR(-HLOOKUP($U$1,IEX!$W$2:$BH$98,T46,FALSE),0)</f>
        <v>0</v>
      </c>
      <c r="V46" s="46">
        <f t="shared" si="8"/>
        <v>11.49794303228737</v>
      </c>
      <c r="W46" s="52"/>
      <c r="X46" s="46">
        <v>0</v>
      </c>
      <c r="Y46" s="46">
        <v>2.0422634160368327</v>
      </c>
      <c r="Z46" s="46">
        <v>1.0926109275797056</v>
      </c>
      <c r="AA46" s="46">
        <v>1.0211317080184164</v>
      </c>
      <c r="AB46" s="46">
        <v>1.0211317080184164</v>
      </c>
      <c r="AC46" s="46">
        <v>1.123244878820258</v>
      </c>
      <c r="AD46" s="46">
        <v>0.51056585400920818</v>
      </c>
      <c r="AE46" s="46">
        <v>0.45950926860828734</v>
      </c>
      <c r="AF46" s="46">
        <v>0.40845268320736655</v>
      </c>
      <c r="AG46" s="46">
        <v>0.30633951240552487</v>
      </c>
      <c r="AH46" s="46">
        <v>0.20422634160368328</v>
      </c>
      <c r="AI46" s="46">
        <v>0.35739609780644571</v>
      </c>
      <c r="AJ46" s="46">
        <v>0.30633951240552487</v>
      </c>
      <c r="AK46" s="46">
        <v>0.30633951240552487</v>
      </c>
      <c r="AL46" s="46">
        <v>0.51056585400920818</v>
      </c>
      <c r="AM46" s="46">
        <v>0.40845268320736655</v>
      </c>
      <c r="AN46" s="46">
        <v>0.40845268320736655</v>
      </c>
      <c r="AO46" s="46">
        <v>0.39824136612718236</v>
      </c>
      <c r="AP46" s="46">
        <v>0.30633951240552487</v>
      </c>
      <c r="AQ46" s="46">
        <v>0.30633951240552487</v>
      </c>
      <c r="AR46" s="46">
        <v>0.30633951240552487</v>
      </c>
      <c r="AS46" s="46">
        <v>0.25528292700460409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</row>
    <row r="47" spans="1:63">
      <c r="A47" s="8" t="s">
        <v>89</v>
      </c>
      <c r="B47" s="38">
        <v>18.355599999999999</v>
      </c>
      <c r="C47" s="21"/>
      <c r="D47" s="21"/>
      <c r="E47" s="21"/>
      <c r="F47" s="21"/>
      <c r="G47" s="21"/>
      <c r="H47" s="21"/>
      <c r="I47" s="21"/>
      <c r="J47" s="21">
        <v>6.1267902481104981</v>
      </c>
      <c r="K47" s="23">
        <f t="shared" si="4"/>
        <v>6.1267902481104981</v>
      </c>
      <c r="L47" s="22">
        <f t="shared" si="5"/>
        <v>11.49794303228737</v>
      </c>
      <c r="M47" s="39">
        <f t="shared" si="6"/>
        <v>17.624733280397869</v>
      </c>
      <c r="O47" s="37">
        <f t="shared" si="7"/>
        <v>-7.1989785415298355</v>
      </c>
      <c r="P47" s="37">
        <f t="shared" si="9"/>
        <v>0.61267902481104974</v>
      </c>
      <c r="Q47" s="37">
        <f t="shared" si="10"/>
        <v>0</v>
      </c>
      <c r="R47" s="37">
        <f t="shared" si="11"/>
        <v>0</v>
      </c>
      <c r="S47" s="37">
        <f t="shared" si="12"/>
        <v>6.5862995167187854</v>
      </c>
      <c r="T47">
        <v>46</v>
      </c>
      <c r="U47" s="45">
        <f>IFERROR(-HLOOKUP($U$1,IEX!$W$2:$BH$98,T47,FALSE),0)</f>
        <v>0</v>
      </c>
      <c r="V47" s="46">
        <f t="shared" si="8"/>
        <v>11.49794303228737</v>
      </c>
      <c r="W47" s="52"/>
      <c r="X47" s="46">
        <v>0</v>
      </c>
      <c r="Y47" s="46">
        <v>2.0422634160368327</v>
      </c>
      <c r="Z47" s="46">
        <v>1.0926109275797056</v>
      </c>
      <c r="AA47" s="46">
        <v>1.0211317080184164</v>
      </c>
      <c r="AB47" s="46">
        <v>1.0211317080184164</v>
      </c>
      <c r="AC47" s="46">
        <v>1.123244878820258</v>
      </c>
      <c r="AD47" s="46">
        <v>0.51056585400920818</v>
      </c>
      <c r="AE47" s="46">
        <v>0.45950926860828734</v>
      </c>
      <c r="AF47" s="46">
        <v>0.40845268320736655</v>
      </c>
      <c r="AG47" s="46">
        <v>0.30633951240552487</v>
      </c>
      <c r="AH47" s="46">
        <v>0.20422634160368328</v>
      </c>
      <c r="AI47" s="46">
        <v>0.35739609780644571</v>
      </c>
      <c r="AJ47" s="46">
        <v>0.30633951240552487</v>
      </c>
      <c r="AK47" s="46">
        <v>0.30633951240552487</v>
      </c>
      <c r="AL47" s="46">
        <v>0.51056585400920818</v>
      </c>
      <c r="AM47" s="46">
        <v>0.40845268320736655</v>
      </c>
      <c r="AN47" s="46">
        <v>0.40845268320736655</v>
      </c>
      <c r="AO47" s="46">
        <v>0.39824136612718236</v>
      </c>
      <c r="AP47" s="46">
        <v>0.30633951240552487</v>
      </c>
      <c r="AQ47" s="46">
        <v>0.30633951240552487</v>
      </c>
      <c r="AR47" s="46">
        <v>0.30633951240552487</v>
      </c>
      <c r="AS47" s="46">
        <v>0.25528292700460409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</row>
    <row r="48" spans="1:63">
      <c r="A48" s="8" t="s">
        <v>90</v>
      </c>
      <c r="B48" s="38">
        <v>17.356400000000001</v>
      </c>
      <c r="C48" s="21"/>
      <c r="D48" s="21"/>
      <c r="E48" s="21"/>
      <c r="F48" s="21"/>
      <c r="G48" s="21"/>
      <c r="H48" s="21"/>
      <c r="I48" s="21"/>
      <c r="J48" s="21">
        <v>5.8471869736103326</v>
      </c>
      <c r="K48" s="23">
        <f t="shared" si="4"/>
        <v>5.8471869736103326</v>
      </c>
      <c r="L48" s="22">
        <f t="shared" si="5"/>
        <v>10.973220887142059</v>
      </c>
      <c r="M48" s="39">
        <f t="shared" si="6"/>
        <v>16.82040786075239</v>
      </c>
      <c r="O48" s="37">
        <f t="shared" si="7"/>
        <v>-6.8704446939921411</v>
      </c>
      <c r="P48" s="37">
        <f t="shared" si="9"/>
        <v>0.58471869736103321</v>
      </c>
      <c r="Q48" s="37">
        <f t="shared" si="10"/>
        <v>0</v>
      </c>
      <c r="R48" s="37">
        <f t="shared" si="11"/>
        <v>0</v>
      </c>
      <c r="S48" s="37">
        <f t="shared" si="12"/>
        <v>6.2857259966311076</v>
      </c>
      <c r="T48">
        <v>47</v>
      </c>
      <c r="U48" s="45">
        <f>IFERROR(-HLOOKUP($U$1,IEX!$W$2:$BH$98,T48,FALSE),0)</f>
        <v>0</v>
      </c>
      <c r="V48" s="46">
        <f t="shared" si="8"/>
        <v>10.973220887142059</v>
      </c>
      <c r="W48" s="52"/>
      <c r="X48" s="46">
        <v>0</v>
      </c>
      <c r="Y48" s="46">
        <v>1.9490623245367775</v>
      </c>
      <c r="Z48" s="46">
        <v>1.0427483436271761</v>
      </c>
      <c r="AA48" s="46">
        <v>0.97453116226838876</v>
      </c>
      <c r="AB48" s="46">
        <v>0.97453116226838876</v>
      </c>
      <c r="AC48" s="46">
        <v>1.0719842784952278</v>
      </c>
      <c r="AD48" s="46">
        <v>0.48726558113419438</v>
      </c>
      <c r="AE48" s="46">
        <v>0.43853902302077491</v>
      </c>
      <c r="AF48" s="46">
        <v>0.38981246490735555</v>
      </c>
      <c r="AG48" s="46">
        <v>0.29235934868051661</v>
      </c>
      <c r="AH48" s="46">
        <v>0.19490623245367777</v>
      </c>
      <c r="AI48" s="46">
        <v>0.34108590679393608</v>
      </c>
      <c r="AJ48" s="46">
        <v>0.29235934868051661</v>
      </c>
      <c r="AK48" s="46">
        <v>0.29235934868051661</v>
      </c>
      <c r="AL48" s="46">
        <v>0.48726558113419438</v>
      </c>
      <c r="AM48" s="46">
        <v>0.38981246490735555</v>
      </c>
      <c r="AN48" s="46">
        <v>0.38981246490735555</v>
      </c>
      <c r="AO48" s="46">
        <v>0.38006715328467161</v>
      </c>
      <c r="AP48" s="46">
        <v>0.29235934868051661</v>
      </c>
      <c r="AQ48" s="46">
        <v>0.29235934868051661</v>
      </c>
      <c r="AR48" s="46">
        <v>0.29235934868051661</v>
      </c>
      <c r="AS48" s="46">
        <v>0.24363279056709719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</row>
    <row r="49" spans="1:63">
      <c r="A49" s="8" t="s">
        <v>91</v>
      </c>
      <c r="B49" s="38">
        <v>18.160400000000003</v>
      </c>
      <c r="C49" s="21"/>
      <c r="D49" s="21"/>
      <c r="E49" s="21"/>
      <c r="F49" s="21"/>
      <c r="G49" s="21"/>
      <c r="H49" s="21"/>
      <c r="I49" s="21"/>
      <c r="J49" s="21">
        <v>6.1180460415496931</v>
      </c>
      <c r="K49" s="23">
        <f t="shared" si="4"/>
        <v>6.1180460415496931</v>
      </c>
      <c r="L49" s="22">
        <f t="shared" si="5"/>
        <v>11.481533071308256</v>
      </c>
      <c r="M49" s="39">
        <f t="shared" si="6"/>
        <v>17.599579112857949</v>
      </c>
      <c r="O49" s="37">
        <f t="shared" si="7"/>
        <v>-7.1887040988208888</v>
      </c>
      <c r="P49" s="37">
        <f t="shared" si="9"/>
        <v>0.61180460415496929</v>
      </c>
      <c r="Q49" s="37">
        <f t="shared" si="10"/>
        <v>0</v>
      </c>
      <c r="R49" s="37">
        <f t="shared" si="11"/>
        <v>0</v>
      </c>
      <c r="S49" s="37">
        <f t="shared" si="12"/>
        <v>6.5768994946659198</v>
      </c>
      <c r="T49">
        <v>48</v>
      </c>
      <c r="U49" s="45">
        <f>IFERROR(-HLOOKUP($U$1,IEX!$W$2:$BH$98,T49,FALSE),0)</f>
        <v>0</v>
      </c>
      <c r="V49" s="46">
        <f t="shared" si="8"/>
        <v>11.481533071308256</v>
      </c>
      <c r="W49" s="52"/>
      <c r="X49" s="46">
        <v>0</v>
      </c>
      <c r="Y49" s="46">
        <v>2.0393486805165644</v>
      </c>
      <c r="Z49" s="46">
        <v>1.091051544076362</v>
      </c>
      <c r="AA49" s="46">
        <v>1.0196743402582822</v>
      </c>
      <c r="AB49" s="46">
        <v>1.0196743402582822</v>
      </c>
      <c r="AC49" s="46">
        <v>1.1216417742841105</v>
      </c>
      <c r="AD49" s="46">
        <v>0.50983717012914109</v>
      </c>
      <c r="AE49" s="46">
        <v>0.45885345311622699</v>
      </c>
      <c r="AF49" s="46">
        <v>0.4078697361033129</v>
      </c>
      <c r="AG49" s="46">
        <v>0.30590230207748464</v>
      </c>
      <c r="AH49" s="46">
        <v>0.20393486805165645</v>
      </c>
      <c r="AI49" s="46">
        <v>0.3568860190903988</v>
      </c>
      <c r="AJ49" s="46">
        <v>0.30590230207748464</v>
      </c>
      <c r="AK49" s="46">
        <v>0.30590230207748464</v>
      </c>
      <c r="AL49" s="46">
        <v>0.50983717012914109</v>
      </c>
      <c r="AM49" s="46">
        <v>0.4078697361033129</v>
      </c>
      <c r="AN49" s="46">
        <v>0.4078697361033129</v>
      </c>
      <c r="AO49" s="46">
        <v>0.39767299270073003</v>
      </c>
      <c r="AP49" s="46">
        <v>0.30590230207748464</v>
      </c>
      <c r="AQ49" s="46">
        <v>0.30590230207748464</v>
      </c>
      <c r="AR49" s="46">
        <v>0.30590230207748464</v>
      </c>
      <c r="AS49" s="46">
        <v>0.25491858506457055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</row>
    <row r="50" spans="1:63">
      <c r="A50" s="8" t="s">
        <v>92</v>
      </c>
      <c r="B50" s="38">
        <v>18.520400000000002</v>
      </c>
      <c r="C50" s="21"/>
      <c r="D50" s="21"/>
      <c r="E50" s="21"/>
      <c r="F50" s="21"/>
      <c r="G50" s="21"/>
      <c r="H50" s="21"/>
      <c r="I50" s="21"/>
      <c r="J50" s="21">
        <v>6.1267902481104981</v>
      </c>
      <c r="K50" s="23">
        <f t="shared" si="4"/>
        <v>6.1267902481104981</v>
      </c>
      <c r="L50" s="22">
        <f t="shared" si="5"/>
        <v>11.49794303228737</v>
      </c>
      <c r="M50" s="39">
        <f t="shared" si="6"/>
        <v>17.624733280397869</v>
      </c>
      <c r="O50" s="37">
        <f t="shared" si="7"/>
        <v>-7.1989785415298355</v>
      </c>
      <c r="P50" s="37">
        <f t="shared" si="9"/>
        <v>0.61267902481104974</v>
      </c>
      <c r="Q50" s="37">
        <f t="shared" si="10"/>
        <v>0</v>
      </c>
      <c r="R50" s="37">
        <f t="shared" si="11"/>
        <v>0</v>
      </c>
      <c r="S50" s="37">
        <f t="shared" si="12"/>
        <v>6.5862995167187854</v>
      </c>
      <c r="T50">
        <v>49</v>
      </c>
      <c r="U50" s="45">
        <f>IFERROR(-HLOOKUP($U$1,IEX!$W$2:$BH$98,T50,FALSE),0)</f>
        <v>0</v>
      </c>
      <c r="V50" s="46">
        <f t="shared" si="8"/>
        <v>11.49794303228737</v>
      </c>
      <c r="W50" s="52"/>
      <c r="X50" s="46">
        <v>0</v>
      </c>
      <c r="Y50" s="46">
        <v>2.0422634160368327</v>
      </c>
      <c r="Z50" s="46">
        <v>1.0926109275797056</v>
      </c>
      <c r="AA50" s="46">
        <v>1.0211317080184164</v>
      </c>
      <c r="AB50" s="46">
        <v>1.0211317080184164</v>
      </c>
      <c r="AC50" s="46">
        <v>1.123244878820258</v>
      </c>
      <c r="AD50" s="46">
        <v>0.51056585400920818</v>
      </c>
      <c r="AE50" s="46">
        <v>0.45950926860828734</v>
      </c>
      <c r="AF50" s="46">
        <v>0.40845268320736655</v>
      </c>
      <c r="AG50" s="46">
        <v>0.30633951240552487</v>
      </c>
      <c r="AH50" s="46">
        <v>0.20422634160368328</v>
      </c>
      <c r="AI50" s="46">
        <v>0.35739609780644571</v>
      </c>
      <c r="AJ50" s="46">
        <v>0.30633951240552487</v>
      </c>
      <c r="AK50" s="46">
        <v>0.30633951240552487</v>
      </c>
      <c r="AL50" s="46">
        <v>0.51056585400920818</v>
      </c>
      <c r="AM50" s="46">
        <v>0.40845268320736655</v>
      </c>
      <c r="AN50" s="46">
        <v>0.40845268320736655</v>
      </c>
      <c r="AO50" s="46">
        <v>0.39824136612718236</v>
      </c>
      <c r="AP50" s="46">
        <v>0.30633951240552487</v>
      </c>
      <c r="AQ50" s="46">
        <v>0.30633951240552487</v>
      </c>
      <c r="AR50" s="46">
        <v>0.30633951240552487</v>
      </c>
      <c r="AS50" s="46">
        <v>0.25528292700460409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</row>
    <row r="51" spans="1:63">
      <c r="A51" s="8" t="s">
        <v>93</v>
      </c>
      <c r="B51" s="38">
        <v>18.461200000000002</v>
      </c>
      <c r="C51" s="21"/>
      <c r="D51" s="21"/>
      <c r="E51" s="21"/>
      <c r="F51" s="21"/>
      <c r="G51" s="21"/>
      <c r="H51" s="21"/>
      <c r="I51" s="21"/>
      <c r="J51" s="21">
        <v>6.1267902481104981</v>
      </c>
      <c r="K51" s="23">
        <f t="shared" si="4"/>
        <v>6.1267902481104981</v>
      </c>
      <c r="L51" s="22">
        <f t="shared" si="5"/>
        <v>11.49794303228737</v>
      </c>
      <c r="M51" s="39">
        <f t="shared" si="6"/>
        <v>17.624733280397869</v>
      </c>
      <c r="O51" s="37">
        <f t="shared" si="7"/>
        <v>-7.1989785415298355</v>
      </c>
      <c r="P51" s="37">
        <f t="shared" si="9"/>
        <v>0.61267902481104974</v>
      </c>
      <c r="Q51" s="37">
        <f t="shared" si="10"/>
        <v>0</v>
      </c>
      <c r="R51" s="37">
        <f t="shared" si="11"/>
        <v>0</v>
      </c>
      <c r="S51" s="37">
        <f t="shared" si="12"/>
        <v>6.5862995167187854</v>
      </c>
      <c r="T51">
        <v>50</v>
      </c>
      <c r="U51" s="45">
        <f>IFERROR(-HLOOKUP($U$1,IEX!$W$2:$BH$98,T51,FALSE),0)</f>
        <v>0</v>
      </c>
      <c r="V51" s="46">
        <f t="shared" si="8"/>
        <v>11.49794303228737</v>
      </c>
      <c r="W51" s="52"/>
      <c r="X51" s="46">
        <v>0</v>
      </c>
      <c r="Y51" s="46">
        <v>2.0422634160368327</v>
      </c>
      <c r="Z51" s="46">
        <v>1.0926109275797056</v>
      </c>
      <c r="AA51" s="46">
        <v>1.0211317080184164</v>
      </c>
      <c r="AB51" s="46">
        <v>1.0211317080184164</v>
      </c>
      <c r="AC51" s="46">
        <v>1.123244878820258</v>
      </c>
      <c r="AD51" s="46">
        <v>0.51056585400920818</v>
      </c>
      <c r="AE51" s="46">
        <v>0.45950926860828734</v>
      </c>
      <c r="AF51" s="46">
        <v>0.40845268320736655</v>
      </c>
      <c r="AG51" s="46">
        <v>0.30633951240552487</v>
      </c>
      <c r="AH51" s="46">
        <v>0.20422634160368328</v>
      </c>
      <c r="AI51" s="46">
        <v>0.35739609780644571</v>
      </c>
      <c r="AJ51" s="46">
        <v>0.30633951240552487</v>
      </c>
      <c r="AK51" s="46">
        <v>0.30633951240552487</v>
      </c>
      <c r="AL51" s="46">
        <v>0.51056585400920818</v>
      </c>
      <c r="AM51" s="46">
        <v>0.40845268320736655</v>
      </c>
      <c r="AN51" s="46">
        <v>0.40845268320736655</v>
      </c>
      <c r="AO51" s="46">
        <v>0.39824136612718236</v>
      </c>
      <c r="AP51" s="46">
        <v>0.30633951240552487</v>
      </c>
      <c r="AQ51" s="46">
        <v>0.30633951240552487</v>
      </c>
      <c r="AR51" s="46">
        <v>0.30633951240552487</v>
      </c>
      <c r="AS51" s="46">
        <v>0.25528292700460409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</row>
    <row r="52" spans="1:63">
      <c r="A52" s="8" t="s">
        <v>94</v>
      </c>
      <c r="B52" s="38">
        <v>18.358400000000003</v>
      </c>
      <c r="C52" s="21"/>
      <c r="D52" s="21"/>
      <c r="E52" s="21"/>
      <c r="F52" s="21"/>
      <c r="G52" s="21"/>
      <c r="H52" s="21"/>
      <c r="I52" s="21"/>
      <c r="J52" s="21">
        <v>6.1267902481104981</v>
      </c>
      <c r="K52" s="23">
        <f t="shared" si="4"/>
        <v>6.1267902481104981</v>
      </c>
      <c r="L52" s="22">
        <f t="shared" si="5"/>
        <v>11.49794303228737</v>
      </c>
      <c r="M52" s="39">
        <f t="shared" si="6"/>
        <v>17.624733280397869</v>
      </c>
      <c r="O52" s="37">
        <f t="shared" si="7"/>
        <v>-7.1989785415298355</v>
      </c>
      <c r="P52" s="37">
        <f t="shared" si="9"/>
        <v>0.61267902481104974</v>
      </c>
      <c r="Q52" s="37">
        <f t="shared" si="10"/>
        <v>0</v>
      </c>
      <c r="R52" s="37">
        <f t="shared" si="11"/>
        <v>0</v>
      </c>
      <c r="S52" s="37">
        <f t="shared" si="12"/>
        <v>6.5862995167187854</v>
      </c>
      <c r="T52">
        <v>51</v>
      </c>
      <c r="U52" s="45">
        <f>IFERROR(-HLOOKUP($U$1,IEX!$W$2:$BH$98,T52,FALSE),0)</f>
        <v>0</v>
      </c>
      <c r="V52" s="46">
        <f t="shared" si="8"/>
        <v>11.49794303228737</v>
      </c>
      <c r="W52" s="52"/>
      <c r="X52" s="46">
        <v>0</v>
      </c>
      <c r="Y52" s="46">
        <v>2.0422634160368327</v>
      </c>
      <c r="Z52" s="46">
        <v>1.0926109275797056</v>
      </c>
      <c r="AA52" s="46">
        <v>1.0211317080184164</v>
      </c>
      <c r="AB52" s="46">
        <v>1.0211317080184164</v>
      </c>
      <c r="AC52" s="46">
        <v>1.123244878820258</v>
      </c>
      <c r="AD52" s="46">
        <v>0.51056585400920818</v>
      </c>
      <c r="AE52" s="46">
        <v>0.45950926860828734</v>
      </c>
      <c r="AF52" s="46">
        <v>0.40845268320736655</v>
      </c>
      <c r="AG52" s="46">
        <v>0.30633951240552487</v>
      </c>
      <c r="AH52" s="46">
        <v>0.20422634160368328</v>
      </c>
      <c r="AI52" s="46">
        <v>0.35739609780644571</v>
      </c>
      <c r="AJ52" s="46">
        <v>0.30633951240552487</v>
      </c>
      <c r="AK52" s="46">
        <v>0.30633951240552487</v>
      </c>
      <c r="AL52" s="46">
        <v>0.51056585400920818</v>
      </c>
      <c r="AM52" s="46">
        <v>0.40845268320736655</v>
      </c>
      <c r="AN52" s="46">
        <v>0.40845268320736655</v>
      </c>
      <c r="AO52" s="46">
        <v>0.39824136612718236</v>
      </c>
      <c r="AP52" s="46">
        <v>0.30633951240552487</v>
      </c>
      <c r="AQ52" s="46">
        <v>0.30633951240552487</v>
      </c>
      <c r="AR52" s="46">
        <v>0.30633951240552487</v>
      </c>
      <c r="AS52" s="46">
        <v>0.25528292700460409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</row>
    <row r="53" spans="1:63">
      <c r="A53" s="8" t="s">
        <v>95</v>
      </c>
      <c r="B53" s="38">
        <v>18.366</v>
      </c>
      <c r="C53" s="21"/>
      <c r="D53" s="21"/>
      <c r="E53" s="21"/>
      <c r="F53" s="21"/>
      <c r="G53" s="21"/>
      <c r="H53" s="21"/>
      <c r="I53" s="21"/>
      <c r="J53" s="21">
        <v>6.1267902481104981</v>
      </c>
      <c r="K53" s="23">
        <f t="shared" si="4"/>
        <v>6.1267902481104981</v>
      </c>
      <c r="L53" s="22">
        <f t="shared" si="5"/>
        <v>11.49794303228737</v>
      </c>
      <c r="M53" s="39">
        <f t="shared" si="6"/>
        <v>17.624733280397869</v>
      </c>
      <c r="O53" s="37">
        <f t="shared" si="7"/>
        <v>-7.1989785415298355</v>
      </c>
      <c r="P53" s="37">
        <f t="shared" si="9"/>
        <v>0.61267902481104974</v>
      </c>
      <c r="Q53" s="37">
        <f t="shared" si="10"/>
        <v>0</v>
      </c>
      <c r="R53" s="37">
        <f t="shared" si="11"/>
        <v>0</v>
      </c>
      <c r="S53" s="37">
        <f t="shared" si="12"/>
        <v>6.5862995167187854</v>
      </c>
      <c r="T53">
        <v>52</v>
      </c>
      <c r="U53" s="45">
        <f>IFERROR(-HLOOKUP($U$1,IEX!$W$2:$BH$98,T53,FALSE),0)</f>
        <v>0</v>
      </c>
      <c r="V53" s="46">
        <f t="shared" si="8"/>
        <v>11.49794303228737</v>
      </c>
      <c r="W53" s="52"/>
      <c r="X53" s="46">
        <v>0</v>
      </c>
      <c r="Y53" s="46">
        <v>2.0422634160368327</v>
      </c>
      <c r="Z53" s="46">
        <v>1.0926109275797056</v>
      </c>
      <c r="AA53" s="46">
        <v>1.0211317080184164</v>
      </c>
      <c r="AB53" s="46">
        <v>1.0211317080184164</v>
      </c>
      <c r="AC53" s="46">
        <v>1.123244878820258</v>
      </c>
      <c r="AD53" s="46">
        <v>0.51056585400920818</v>
      </c>
      <c r="AE53" s="46">
        <v>0.45950926860828734</v>
      </c>
      <c r="AF53" s="46">
        <v>0.40845268320736655</v>
      </c>
      <c r="AG53" s="46">
        <v>0.30633951240552487</v>
      </c>
      <c r="AH53" s="46">
        <v>0.20422634160368328</v>
      </c>
      <c r="AI53" s="46">
        <v>0.35739609780644571</v>
      </c>
      <c r="AJ53" s="46">
        <v>0.30633951240552487</v>
      </c>
      <c r="AK53" s="46">
        <v>0.30633951240552487</v>
      </c>
      <c r="AL53" s="46">
        <v>0.51056585400920818</v>
      </c>
      <c r="AM53" s="46">
        <v>0.40845268320736655</v>
      </c>
      <c r="AN53" s="46">
        <v>0.40845268320736655</v>
      </c>
      <c r="AO53" s="46">
        <v>0.39824136612718236</v>
      </c>
      <c r="AP53" s="46">
        <v>0.30633951240552487</v>
      </c>
      <c r="AQ53" s="46">
        <v>0.30633951240552487</v>
      </c>
      <c r="AR53" s="46">
        <v>0.30633951240552487</v>
      </c>
      <c r="AS53" s="46">
        <v>0.25528292700460409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</row>
    <row r="54" spans="1:63">
      <c r="A54" s="8" t="s">
        <v>96</v>
      </c>
      <c r="B54" s="38">
        <v>18.738400000000002</v>
      </c>
      <c r="C54" s="21"/>
      <c r="D54" s="21"/>
      <c r="E54" s="21"/>
      <c r="F54" s="21"/>
      <c r="G54" s="21"/>
      <c r="H54" s="21"/>
      <c r="I54" s="21"/>
      <c r="J54" s="21">
        <v>6.1267902481104981</v>
      </c>
      <c r="K54" s="23">
        <f t="shared" si="4"/>
        <v>6.1267902481104981</v>
      </c>
      <c r="L54" s="22">
        <f t="shared" si="5"/>
        <v>11.49794303228737</v>
      </c>
      <c r="M54" s="39">
        <f t="shared" si="6"/>
        <v>17.624733280397869</v>
      </c>
      <c r="O54" s="37">
        <f t="shared" si="7"/>
        <v>-7.1989785415298355</v>
      </c>
      <c r="P54" s="37">
        <f t="shared" si="9"/>
        <v>0.61267902481104974</v>
      </c>
      <c r="Q54" s="37">
        <f t="shared" si="10"/>
        <v>0</v>
      </c>
      <c r="R54" s="37">
        <f t="shared" si="11"/>
        <v>0</v>
      </c>
      <c r="S54" s="37">
        <f t="shared" si="12"/>
        <v>6.5862995167187854</v>
      </c>
      <c r="T54">
        <v>53</v>
      </c>
      <c r="U54" s="45">
        <f>IFERROR(-HLOOKUP($U$1,IEX!$W$2:$BH$98,T54,FALSE),0)</f>
        <v>0</v>
      </c>
      <c r="V54" s="46">
        <f t="shared" si="8"/>
        <v>11.49794303228737</v>
      </c>
      <c r="W54" s="52"/>
      <c r="X54" s="46">
        <v>0</v>
      </c>
      <c r="Y54" s="46">
        <v>2.0422634160368327</v>
      </c>
      <c r="Z54" s="46">
        <v>1.0926109275797056</v>
      </c>
      <c r="AA54" s="46">
        <v>1.0211317080184164</v>
      </c>
      <c r="AB54" s="46">
        <v>1.0211317080184164</v>
      </c>
      <c r="AC54" s="46">
        <v>1.123244878820258</v>
      </c>
      <c r="AD54" s="46">
        <v>0.51056585400920818</v>
      </c>
      <c r="AE54" s="46">
        <v>0.45950926860828734</v>
      </c>
      <c r="AF54" s="46">
        <v>0.40845268320736655</v>
      </c>
      <c r="AG54" s="46">
        <v>0.30633951240552487</v>
      </c>
      <c r="AH54" s="46">
        <v>0.20422634160368328</v>
      </c>
      <c r="AI54" s="46">
        <v>0.35739609780644571</v>
      </c>
      <c r="AJ54" s="46">
        <v>0.30633951240552487</v>
      </c>
      <c r="AK54" s="46">
        <v>0.30633951240552487</v>
      </c>
      <c r="AL54" s="46">
        <v>0.51056585400920818</v>
      </c>
      <c r="AM54" s="46">
        <v>0.40845268320736655</v>
      </c>
      <c r="AN54" s="46">
        <v>0.40845268320736655</v>
      </c>
      <c r="AO54" s="46">
        <v>0.39824136612718236</v>
      </c>
      <c r="AP54" s="46">
        <v>0.30633951240552487</v>
      </c>
      <c r="AQ54" s="46">
        <v>0.30633951240552487</v>
      </c>
      <c r="AR54" s="46">
        <v>0.30633951240552487</v>
      </c>
      <c r="AS54" s="46">
        <v>0.25528292700460409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</row>
    <row r="55" spans="1:63">
      <c r="A55" s="8" t="s">
        <v>97</v>
      </c>
      <c r="B55" s="38">
        <v>17.864799999999999</v>
      </c>
      <c r="C55" s="21"/>
      <c r="D55" s="21"/>
      <c r="E55" s="21"/>
      <c r="F55" s="21"/>
      <c r="G55" s="21"/>
      <c r="H55" s="21"/>
      <c r="I55" s="21"/>
      <c r="J55" s="21">
        <v>6.0184615384615388</v>
      </c>
      <c r="K55" s="23">
        <f t="shared" si="4"/>
        <v>6.0184615384615388</v>
      </c>
      <c r="L55" s="22">
        <f t="shared" si="5"/>
        <v>11.294646153846154</v>
      </c>
      <c r="M55" s="39">
        <f t="shared" si="6"/>
        <v>17.313107692307693</v>
      </c>
      <c r="O55" s="37">
        <f t="shared" si="7"/>
        <v>-7.0716923076923077</v>
      </c>
      <c r="P55" s="37">
        <f t="shared" si="9"/>
        <v>0.60184615384615381</v>
      </c>
      <c r="Q55" s="37">
        <f t="shared" si="10"/>
        <v>0</v>
      </c>
      <c r="R55" s="37">
        <f t="shared" si="11"/>
        <v>0</v>
      </c>
      <c r="S55" s="37">
        <f t="shared" si="12"/>
        <v>6.469846153846154</v>
      </c>
      <c r="T55">
        <v>54</v>
      </c>
      <c r="U55" s="45">
        <f>IFERROR(-HLOOKUP($U$1,IEX!$W$2:$BH$98,T55,FALSE),0)</f>
        <v>0</v>
      </c>
      <c r="V55" s="46">
        <f t="shared" si="8"/>
        <v>11.294646153846154</v>
      </c>
      <c r="W55" s="52"/>
      <c r="X55" s="46">
        <v>0</v>
      </c>
      <c r="Y55" s="46">
        <v>2.0061538461538464</v>
      </c>
      <c r="Z55" s="46">
        <v>1.0732923076923078</v>
      </c>
      <c r="AA55" s="46">
        <v>1.0030769230769232</v>
      </c>
      <c r="AB55" s="46">
        <v>1.0030769230769232</v>
      </c>
      <c r="AC55" s="46">
        <v>1.1033846153846156</v>
      </c>
      <c r="AD55" s="46">
        <v>0.5015384615384616</v>
      </c>
      <c r="AE55" s="46">
        <v>0.45138461538461544</v>
      </c>
      <c r="AF55" s="46">
        <v>0.40123076923076928</v>
      </c>
      <c r="AG55" s="46">
        <v>0.3009230769230769</v>
      </c>
      <c r="AH55" s="46">
        <v>0.20061538461538464</v>
      </c>
      <c r="AI55" s="46">
        <v>0.35107692307692312</v>
      </c>
      <c r="AJ55" s="46">
        <v>0.3009230769230769</v>
      </c>
      <c r="AK55" s="46">
        <v>0.3009230769230769</v>
      </c>
      <c r="AL55" s="46">
        <v>0.5015384615384616</v>
      </c>
      <c r="AM55" s="46">
        <v>0.40123076923076928</v>
      </c>
      <c r="AN55" s="46">
        <v>0.40123076923076928</v>
      </c>
      <c r="AO55" s="46">
        <v>0.39120000000000005</v>
      </c>
      <c r="AP55" s="46">
        <v>0.3009230769230769</v>
      </c>
      <c r="AQ55" s="46">
        <v>0.3009230769230769</v>
      </c>
      <c r="AR55" s="46">
        <v>0.3009230769230769</v>
      </c>
      <c r="AS55" s="46">
        <v>0.2507692307692308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</row>
    <row r="56" spans="1:63">
      <c r="A56" s="8" t="s">
        <v>98</v>
      </c>
      <c r="B56" s="38">
        <v>18.444400000000002</v>
      </c>
      <c r="C56" s="21"/>
      <c r="D56" s="21"/>
      <c r="E56" s="21"/>
      <c r="F56" s="21"/>
      <c r="G56" s="21"/>
      <c r="H56" s="21"/>
      <c r="I56" s="21"/>
      <c r="J56" s="21">
        <v>6.1267902481104981</v>
      </c>
      <c r="K56" s="23">
        <f t="shared" si="4"/>
        <v>6.1267902481104981</v>
      </c>
      <c r="L56" s="22">
        <f t="shared" si="5"/>
        <v>11.49794303228737</v>
      </c>
      <c r="M56" s="39">
        <f t="shared" si="6"/>
        <v>17.624733280397869</v>
      </c>
      <c r="O56" s="37">
        <f t="shared" si="7"/>
        <v>-7.1989785415298355</v>
      </c>
      <c r="P56" s="37">
        <f t="shared" si="9"/>
        <v>0.61267902481104974</v>
      </c>
      <c r="Q56" s="37">
        <f t="shared" si="10"/>
        <v>0</v>
      </c>
      <c r="R56" s="37">
        <f t="shared" si="11"/>
        <v>0</v>
      </c>
      <c r="S56" s="37">
        <f t="shared" si="12"/>
        <v>6.5862995167187854</v>
      </c>
      <c r="T56">
        <v>55</v>
      </c>
      <c r="U56" s="45">
        <f>IFERROR(-HLOOKUP($U$1,IEX!$W$2:$BH$98,T56,FALSE),0)</f>
        <v>0</v>
      </c>
      <c r="V56" s="46">
        <f t="shared" si="8"/>
        <v>11.49794303228737</v>
      </c>
      <c r="W56" s="52"/>
      <c r="X56" s="46">
        <v>0</v>
      </c>
      <c r="Y56" s="46">
        <v>2.0422634160368327</v>
      </c>
      <c r="Z56" s="46">
        <v>1.0926109275797056</v>
      </c>
      <c r="AA56" s="46">
        <v>1.0211317080184164</v>
      </c>
      <c r="AB56" s="46">
        <v>1.0211317080184164</v>
      </c>
      <c r="AC56" s="46">
        <v>1.123244878820258</v>
      </c>
      <c r="AD56" s="46">
        <v>0.51056585400920818</v>
      </c>
      <c r="AE56" s="46">
        <v>0.45950926860828734</v>
      </c>
      <c r="AF56" s="46">
        <v>0.40845268320736655</v>
      </c>
      <c r="AG56" s="46">
        <v>0.30633951240552487</v>
      </c>
      <c r="AH56" s="46">
        <v>0.20422634160368328</v>
      </c>
      <c r="AI56" s="46">
        <v>0.35739609780644571</v>
      </c>
      <c r="AJ56" s="46">
        <v>0.30633951240552487</v>
      </c>
      <c r="AK56" s="46">
        <v>0.30633951240552487</v>
      </c>
      <c r="AL56" s="46">
        <v>0.51056585400920818</v>
      </c>
      <c r="AM56" s="46">
        <v>0.40845268320736655</v>
      </c>
      <c r="AN56" s="46">
        <v>0.40845268320736655</v>
      </c>
      <c r="AO56" s="46">
        <v>0.39824136612718236</v>
      </c>
      <c r="AP56" s="46">
        <v>0.30633951240552487</v>
      </c>
      <c r="AQ56" s="46">
        <v>0.30633951240552487</v>
      </c>
      <c r="AR56" s="46">
        <v>0.30633951240552487</v>
      </c>
      <c r="AS56" s="46">
        <v>0.25528292700460409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</row>
    <row r="57" spans="1:63">
      <c r="A57" s="8" t="s">
        <v>99</v>
      </c>
      <c r="B57" s="38">
        <v>18.567599999999999</v>
      </c>
      <c r="C57" s="21"/>
      <c r="D57" s="21"/>
      <c r="E57" s="21"/>
      <c r="F57" s="21"/>
      <c r="G57" s="21"/>
      <c r="H57" s="21"/>
      <c r="I57" s="21"/>
      <c r="J57" s="21">
        <v>6.1267902481104981</v>
      </c>
      <c r="K57" s="23">
        <f t="shared" si="4"/>
        <v>6.1267902481104981</v>
      </c>
      <c r="L57" s="22">
        <f t="shared" si="5"/>
        <v>11.49794303228737</v>
      </c>
      <c r="M57" s="39">
        <f t="shared" si="6"/>
        <v>17.624733280397869</v>
      </c>
      <c r="O57" s="37">
        <f t="shared" si="7"/>
        <v>-7.1989785415298355</v>
      </c>
      <c r="P57" s="37">
        <f t="shared" si="9"/>
        <v>0.61267902481104974</v>
      </c>
      <c r="Q57" s="37">
        <f t="shared" si="10"/>
        <v>0</v>
      </c>
      <c r="R57" s="37">
        <f t="shared" si="11"/>
        <v>0</v>
      </c>
      <c r="S57" s="37">
        <f t="shared" si="12"/>
        <v>6.5862995167187854</v>
      </c>
      <c r="T57">
        <v>56</v>
      </c>
      <c r="U57" s="45">
        <f>IFERROR(-HLOOKUP($U$1,IEX!$W$2:$BH$98,T57,FALSE),0)</f>
        <v>0</v>
      </c>
      <c r="V57" s="46">
        <f t="shared" si="8"/>
        <v>11.49794303228737</v>
      </c>
      <c r="W57" s="52"/>
      <c r="X57" s="46">
        <v>0</v>
      </c>
      <c r="Y57" s="46">
        <v>2.0422634160368327</v>
      </c>
      <c r="Z57" s="46">
        <v>1.0926109275797056</v>
      </c>
      <c r="AA57" s="46">
        <v>1.0211317080184164</v>
      </c>
      <c r="AB57" s="46">
        <v>1.0211317080184164</v>
      </c>
      <c r="AC57" s="46">
        <v>1.123244878820258</v>
      </c>
      <c r="AD57" s="46">
        <v>0.51056585400920818</v>
      </c>
      <c r="AE57" s="46">
        <v>0.45950926860828734</v>
      </c>
      <c r="AF57" s="46">
        <v>0.40845268320736655</v>
      </c>
      <c r="AG57" s="46">
        <v>0.30633951240552487</v>
      </c>
      <c r="AH57" s="46">
        <v>0.20422634160368328</v>
      </c>
      <c r="AI57" s="46">
        <v>0.35739609780644571</v>
      </c>
      <c r="AJ57" s="46">
        <v>0.30633951240552487</v>
      </c>
      <c r="AK57" s="46">
        <v>0.30633951240552487</v>
      </c>
      <c r="AL57" s="46">
        <v>0.51056585400920818</v>
      </c>
      <c r="AM57" s="46">
        <v>0.40845268320736655</v>
      </c>
      <c r="AN57" s="46">
        <v>0.40845268320736655</v>
      </c>
      <c r="AO57" s="46">
        <v>0.39824136612718236</v>
      </c>
      <c r="AP57" s="46">
        <v>0.30633951240552487</v>
      </c>
      <c r="AQ57" s="46">
        <v>0.30633951240552487</v>
      </c>
      <c r="AR57" s="46">
        <v>0.30633951240552487</v>
      </c>
      <c r="AS57" s="46">
        <v>0.25528292700460409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</row>
    <row r="58" spans="1:63">
      <c r="A58" s="8" t="s">
        <v>100</v>
      </c>
      <c r="B58" s="38">
        <v>18.084</v>
      </c>
      <c r="C58" s="21"/>
      <c r="D58" s="21"/>
      <c r="E58" s="21"/>
      <c r="F58" s="21"/>
      <c r="G58" s="21"/>
      <c r="H58" s="21"/>
      <c r="I58" s="21"/>
      <c r="J58" s="21">
        <v>6.0923076923076938</v>
      </c>
      <c r="K58" s="23">
        <f t="shared" si="4"/>
        <v>6.0923076923076938</v>
      </c>
      <c r="L58" s="22">
        <f t="shared" si="5"/>
        <v>11.43323076923077</v>
      </c>
      <c r="M58" s="39">
        <f t="shared" si="6"/>
        <v>17.525538461538464</v>
      </c>
      <c r="O58" s="37">
        <f t="shared" si="7"/>
        <v>-7.1584615384615393</v>
      </c>
      <c r="P58" s="37">
        <f t="shared" si="9"/>
        <v>0.60923076923076935</v>
      </c>
      <c r="Q58" s="37">
        <f t="shared" si="10"/>
        <v>0</v>
      </c>
      <c r="R58" s="37">
        <f t="shared" si="11"/>
        <v>0</v>
      </c>
      <c r="S58" s="37">
        <f t="shared" si="12"/>
        <v>6.5492307692307703</v>
      </c>
      <c r="T58">
        <v>57</v>
      </c>
      <c r="U58" s="45">
        <f>IFERROR(-HLOOKUP($U$1,IEX!$W$2:$BH$98,T58,FALSE),0)</f>
        <v>0</v>
      </c>
      <c r="V58" s="46">
        <f t="shared" si="8"/>
        <v>11.43323076923077</v>
      </c>
      <c r="W58" s="52"/>
      <c r="X58" s="46">
        <v>0</v>
      </c>
      <c r="Y58" s="46">
        <v>2.0307692307692311</v>
      </c>
      <c r="Z58" s="46">
        <v>1.0864615384615386</v>
      </c>
      <c r="AA58" s="46">
        <v>1.0153846153846156</v>
      </c>
      <c r="AB58" s="46">
        <v>1.0153846153846156</v>
      </c>
      <c r="AC58" s="46">
        <v>1.1169230769230771</v>
      </c>
      <c r="AD58" s="46">
        <v>0.50769230769230778</v>
      </c>
      <c r="AE58" s="46">
        <v>0.45692307692307693</v>
      </c>
      <c r="AF58" s="46">
        <v>0.40615384615384625</v>
      </c>
      <c r="AG58" s="46">
        <v>0.30461538461538468</v>
      </c>
      <c r="AH58" s="46">
        <v>0.20307692307692313</v>
      </c>
      <c r="AI58" s="46">
        <v>0.35538461538461541</v>
      </c>
      <c r="AJ58" s="46">
        <v>0.30461538461538468</v>
      </c>
      <c r="AK58" s="46">
        <v>0.30461538461538468</v>
      </c>
      <c r="AL58" s="46">
        <v>0.50769230769230778</v>
      </c>
      <c r="AM58" s="46">
        <v>0.40615384615384625</v>
      </c>
      <c r="AN58" s="46">
        <v>0.40615384615384625</v>
      </c>
      <c r="AO58" s="46">
        <v>0.39600000000000007</v>
      </c>
      <c r="AP58" s="46">
        <v>0.30461538461538468</v>
      </c>
      <c r="AQ58" s="46">
        <v>0.30461538461538468</v>
      </c>
      <c r="AR58" s="46">
        <v>0.30461538461538468</v>
      </c>
      <c r="AS58" s="46">
        <v>0.25384615384615389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</row>
    <row r="59" spans="1:63">
      <c r="A59" s="8" t="s">
        <v>101</v>
      </c>
      <c r="B59" s="38">
        <v>18.2852</v>
      </c>
      <c r="C59" s="21"/>
      <c r="D59" s="21"/>
      <c r="E59" s="21"/>
      <c r="F59" s="21"/>
      <c r="G59" s="21"/>
      <c r="H59" s="21"/>
      <c r="I59" s="21"/>
      <c r="J59" s="21">
        <v>6.1267902481104981</v>
      </c>
      <c r="K59" s="23">
        <f t="shared" si="4"/>
        <v>6.1267902481104981</v>
      </c>
      <c r="L59" s="22">
        <f t="shared" si="5"/>
        <v>11.49794303228737</v>
      </c>
      <c r="M59" s="39">
        <f t="shared" si="6"/>
        <v>17.624733280397869</v>
      </c>
      <c r="O59" s="37">
        <f t="shared" si="7"/>
        <v>-7.1989785415298355</v>
      </c>
      <c r="P59" s="37">
        <f t="shared" si="9"/>
        <v>0.61267902481104974</v>
      </c>
      <c r="Q59" s="37">
        <f t="shared" si="10"/>
        <v>0</v>
      </c>
      <c r="R59" s="37">
        <f t="shared" si="11"/>
        <v>0</v>
      </c>
      <c r="S59" s="37">
        <f t="shared" si="12"/>
        <v>6.5862995167187854</v>
      </c>
      <c r="T59">
        <v>58</v>
      </c>
      <c r="U59" s="45">
        <f>IFERROR(-HLOOKUP($U$1,IEX!$W$2:$BH$98,T59,FALSE),0)</f>
        <v>0</v>
      </c>
      <c r="V59" s="46">
        <f t="shared" si="8"/>
        <v>11.49794303228737</v>
      </c>
      <c r="W59" s="52"/>
      <c r="X59" s="46">
        <v>0</v>
      </c>
      <c r="Y59" s="46">
        <v>2.0422634160368327</v>
      </c>
      <c r="Z59" s="46">
        <v>1.0926109275797056</v>
      </c>
      <c r="AA59" s="46">
        <v>1.0211317080184164</v>
      </c>
      <c r="AB59" s="46">
        <v>1.0211317080184164</v>
      </c>
      <c r="AC59" s="46">
        <v>1.123244878820258</v>
      </c>
      <c r="AD59" s="46">
        <v>0.51056585400920818</v>
      </c>
      <c r="AE59" s="46">
        <v>0.45950926860828734</v>
      </c>
      <c r="AF59" s="46">
        <v>0.40845268320736655</v>
      </c>
      <c r="AG59" s="46">
        <v>0.30633951240552487</v>
      </c>
      <c r="AH59" s="46">
        <v>0.20422634160368328</v>
      </c>
      <c r="AI59" s="46">
        <v>0.35739609780644571</v>
      </c>
      <c r="AJ59" s="46">
        <v>0.30633951240552487</v>
      </c>
      <c r="AK59" s="46">
        <v>0.30633951240552487</v>
      </c>
      <c r="AL59" s="46">
        <v>0.51056585400920818</v>
      </c>
      <c r="AM59" s="46">
        <v>0.40845268320736655</v>
      </c>
      <c r="AN59" s="46">
        <v>0.40845268320736655</v>
      </c>
      <c r="AO59" s="46">
        <v>0.39824136612718236</v>
      </c>
      <c r="AP59" s="46">
        <v>0.30633951240552487</v>
      </c>
      <c r="AQ59" s="46">
        <v>0.30633951240552487</v>
      </c>
      <c r="AR59" s="46">
        <v>0.30633951240552487</v>
      </c>
      <c r="AS59" s="46">
        <v>0.25528292700460409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</row>
    <row r="60" spans="1:63">
      <c r="A60" s="8" t="s">
        <v>102</v>
      </c>
      <c r="B60" s="38">
        <v>16.963200000000001</v>
      </c>
      <c r="C60" s="21"/>
      <c r="D60" s="21"/>
      <c r="E60" s="21"/>
      <c r="F60" s="21"/>
      <c r="G60" s="21"/>
      <c r="H60" s="21"/>
      <c r="I60" s="21"/>
      <c r="J60" s="21">
        <v>5.7147220662549145</v>
      </c>
      <c r="K60" s="23">
        <f t="shared" si="4"/>
        <v>5.7147220662549145</v>
      </c>
      <c r="L60" s="22">
        <f t="shared" si="5"/>
        <v>10.724628411005055</v>
      </c>
      <c r="M60" s="39">
        <f t="shared" si="6"/>
        <v>16.439350477259971</v>
      </c>
      <c r="O60" s="37">
        <f t="shared" si="7"/>
        <v>-6.7147984278495247</v>
      </c>
      <c r="P60" s="37">
        <f t="shared" si="9"/>
        <v>0.57147220662549136</v>
      </c>
      <c r="Q60" s="37">
        <f t="shared" si="10"/>
        <v>0</v>
      </c>
      <c r="R60" s="37">
        <f t="shared" si="11"/>
        <v>0</v>
      </c>
      <c r="S60" s="37">
        <f t="shared" si="12"/>
        <v>6.1433262212240329</v>
      </c>
      <c r="T60">
        <v>59</v>
      </c>
      <c r="U60" s="45">
        <f>IFERROR(-HLOOKUP($U$1,IEX!$W$2:$BH$98,T60,FALSE),0)</f>
        <v>0</v>
      </c>
      <c r="V60" s="46">
        <f t="shared" si="8"/>
        <v>10.724628411005055</v>
      </c>
      <c r="W60" s="52"/>
      <c r="X60" s="46">
        <v>0</v>
      </c>
      <c r="Y60" s="46">
        <v>1.9049073554183047</v>
      </c>
      <c r="Z60" s="46">
        <v>1.0191254351487933</v>
      </c>
      <c r="AA60" s="46">
        <v>0.95245367770915235</v>
      </c>
      <c r="AB60" s="46">
        <v>0.95245367770915235</v>
      </c>
      <c r="AC60" s="46">
        <v>1.0476990454800676</v>
      </c>
      <c r="AD60" s="46">
        <v>0.47622683885457617</v>
      </c>
      <c r="AE60" s="46">
        <v>0.42860415496911858</v>
      </c>
      <c r="AF60" s="46">
        <v>0.38098147108366093</v>
      </c>
      <c r="AG60" s="46">
        <v>0.28573610331274568</v>
      </c>
      <c r="AH60" s="46">
        <v>0.19049073554183046</v>
      </c>
      <c r="AI60" s="46">
        <v>0.33335878719820333</v>
      </c>
      <c r="AJ60" s="46">
        <v>0.28573610331274568</v>
      </c>
      <c r="AK60" s="46">
        <v>0.28573610331274568</v>
      </c>
      <c r="AL60" s="46">
        <v>0.47622683885457617</v>
      </c>
      <c r="AM60" s="46">
        <v>0.38098147108366093</v>
      </c>
      <c r="AN60" s="46">
        <v>0.38098147108366093</v>
      </c>
      <c r="AO60" s="46">
        <v>0.3714569343065694</v>
      </c>
      <c r="AP60" s="46">
        <v>0.28573610331274568</v>
      </c>
      <c r="AQ60" s="46">
        <v>0.28573610331274568</v>
      </c>
      <c r="AR60" s="46">
        <v>0.28573610331274568</v>
      </c>
      <c r="AS60" s="46">
        <v>0.23811341942728809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</row>
    <row r="61" spans="1:63">
      <c r="A61" s="8" t="s">
        <v>103</v>
      </c>
      <c r="B61" s="38">
        <v>15.820799999999998</v>
      </c>
      <c r="C61" s="21"/>
      <c r="D61" s="21"/>
      <c r="E61" s="21"/>
      <c r="F61" s="21"/>
      <c r="G61" s="21"/>
      <c r="H61" s="21"/>
      <c r="I61" s="21"/>
      <c r="J61" s="21">
        <v>5.3298596294216738</v>
      </c>
      <c r="K61" s="23">
        <f t="shared" si="4"/>
        <v>5.3298596294216738</v>
      </c>
      <c r="L61" s="22">
        <f t="shared" si="5"/>
        <v>10.002369904548008</v>
      </c>
      <c r="M61" s="39">
        <f t="shared" si="6"/>
        <v>15.332229533969681</v>
      </c>
      <c r="O61" s="37">
        <f t="shared" si="7"/>
        <v>-6.2625850645704659</v>
      </c>
      <c r="P61" s="37">
        <f t="shared" si="9"/>
        <v>0.53298596294216727</v>
      </c>
      <c r="Q61" s="37">
        <f t="shared" si="10"/>
        <v>0</v>
      </c>
      <c r="R61" s="37">
        <f t="shared" si="11"/>
        <v>0</v>
      </c>
      <c r="S61" s="37">
        <f t="shared" si="12"/>
        <v>5.729599101628299</v>
      </c>
      <c r="T61">
        <v>60</v>
      </c>
      <c r="U61" s="45">
        <f>IFERROR(-HLOOKUP($U$1,IEX!$W$2:$BH$98,T61,FALSE),0)</f>
        <v>0</v>
      </c>
      <c r="V61" s="46">
        <f t="shared" si="8"/>
        <v>10.002369904548008</v>
      </c>
      <c r="W61" s="52"/>
      <c r="X61" s="46">
        <v>0</v>
      </c>
      <c r="Y61" s="46">
        <v>1.7766198764738914</v>
      </c>
      <c r="Z61" s="46">
        <v>0.95049163391353186</v>
      </c>
      <c r="AA61" s="46">
        <v>0.88830993823694571</v>
      </c>
      <c r="AB61" s="46">
        <v>0.88830993823694571</v>
      </c>
      <c r="AC61" s="46">
        <v>0.97714093206064012</v>
      </c>
      <c r="AD61" s="46">
        <v>0.44415496911847285</v>
      </c>
      <c r="AE61" s="46">
        <v>0.39973947220662553</v>
      </c>
      <c r="AF61" s="46">
        <v>0.35532397529477827</v>
      </c>
      <c r="AG61" s="46">
        <v>0.26649298147108363</v>
      </c>
      <c r="AH61" s="46">
        <v>0.17766198764738914</v>
      </c>
      <c r="AI61" s="46">
        <v>0.31090847838293095</v>
      </c>
      <c r="AJ61" s="46">
        <v>0.26649298147108363</v>
      </c>
      <c r="AK61" s="46">
        <v>0.26649298147108363</v>
      </c>
      <c r="AL61" s="46">
        <v>0.44415496911847285</v>
      </c>
      <c r="AM61" s="46">
        <v>0.35532397529477827</v>
      </c>
      <c r="AN61" s="46">
        <v>0.35532397529477827</v>
      </c>
      <c r="AO61" s="46">
        <v>0.3464408759124088</v>
      </c>
      <c r="AP61" s="46">
        <v>0.26649298147108363</v>
      </c>
      <c r="AQ61" s="46">
        <v>0.26649298147108363</v>
      </c>
      <c r="AR61" s="46">
        <v>0.26649298147108363</v>
      </c>
      <c r="AS61" s="46">
        <v>0.22207748455923643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</row>
    <row r="62" spans="1:63">
      <c r="A62" s="8" t="s">
        <v>104</v>
      </c>
      <c r="B62" s="38">
        <v>15.333600000000001</v>
      </c>
      <c r="C62" s="21"/>
      <c r="D62" s="21"/>
      <c r="E62" s="21"/>
      <c r="F62" s="21"/>
      <c r="G62" s="21"/>
      <c r="H62" s="21"/>
      <c r="I62" s="21"/>
      <c r="J62" s="21">
        <v>5.1657271195957337</v>
      </c>
      <c r="K62" s="23">
        <f t="shared" si="4"/>
        <v>5.1657271195957337</v>
      </c>
      <c r="L62" s="22">
        <f t="shared" si="5"/>
        <v>9.6943478944413268</v>
      </c>
      <c r="M62" s="39">
        <f t="shared" si="6"/>
        <v>14.860075014037061</v>
      </c>
      <c r="O62" s="37">
        <f t="shared" si="7"/>
        <v>-6.0697293655249869</v>
      </c>
      <c r="P62" s="37">
        <f t="shared" si="9"/>
        <v>0.51657271195957333</v>
      </c>
      <c r="Q62" s="37">
        <f t="shared" si="10"/>
        <v>0</v>
      </c>
      <c r="R62" s="37">
        <f t="shared" si="11"/>
        <v>0</v>
      </c>
      <c r="S62" s="37">
        <f t="shared" si="12"/>
        <v>5.5531566535654138</v>
      </c>
      <c r="T62">
        <v>61</v>
      </c>
      <c r="U62" s="45">
        <f>IFERROR(-HLOOKUP($U$1,IEX!$W$2:$BH$98,T62,FALSE),0)</f>
        <v>0</v>
      </c>
      <c r="V62" s="46">
        <f t="shared" si="8"/>
        <v>9.6943478944413268</v>
      </c>
      <c r="W62" s="52"/>
      <c r="X62" s="46">
        <v>0</v>
      </c>
      <c r="Y62" s="46">
        <v>1.7219090398652446</v>
      </c>
      <c r="Z62" s="46">
        <v>0.92122133632790604</v>
      </c>
      <c r="AA62" s="46">
        <v>0.86095451993262229</v>
      </c>
      <c r="AB62" s="46">
        <v>0.86095451993262229</v>
      </c>
      <c r="AC62" s="46">
        <v>0.94704997192588469</v>
      </c>
      <c r="AD62" s="46">
        <v>0.43047725996631114</v>
      </c>
      <c r="AE62" s="46">
        <v>0.38742953396968005</v>
      </c>
      <c r="AF62" s="46">
        <v>0.3443818079730489</v>
      </c>
      <c r="AG62" s="46">
        <v>0.25828635597978666</v>
      </c>
      <c r="AH62" s="46">
        <v>0.17219090398652445</v>
      </c>
      <c r="AI62" s="46">
        <v>0.30133408197641781</v>
      </c>
      <c r="AJ62" s="46">
        <v>0.25828635597978666</v>
      </c>
      <c r="AK62" s="46">
        <v>0.25828635597978666</v>
      </c>
      <c r="AL62" s="46">
        <v>0.43047725996631114</v>
      </c>
      <c r="AM62" s="46">
        <v>0.3443818079730489</v>
      </c>
      <c r="AN62" s="46">
        <v>0.3443818079730489</v>
      </c>
      <c r="AO62" s="46">
        <v>0.33577226277372269</v>
      </c>
      <c r="AP62" s="46">
        <v>0.25828635597978666</v>
      </c>
      <c r="AQ62" s="46">
        <v>0.25828635597978666</v>
      </c>
      <c r="AR62" s="46">
        <v>0.25828635597978666</v>
      </c>
      <c r="AS62" s="46">
        <v>0.21523862998315557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</row>
    <row r="63" spans="1:63">
      <c r="A63" s="8" t="s">
        <v>105</v>
      </c>
      <c r="B63" s="38">
        <v>16.091200000000001</v>
      </c>
      <c r="C63" s="21"/>
      <c r="D63" s="21"/>
      <c r="E63" s="21"/>
      <c r="F63" s="21"/>
      <c r="G63" s="21"/>
      <c r="H63" s="21"/>
      <c r="I63" s="21"/>
      <c r="J63" s="21">
        <v>5.4209545199326232</v>
      </c>
      <c r="K63" s="23">
        <f t="shared" si="4"/>
        <v>5.4209545199326232</v>
      </c>
      <c r="L63" s="22">
        <f t="shared" si="5"/>
        <v>10.173324649073557</v>
      </c>
      <c r="M63" s="39">
        <f t="shared" si="6"/>
        <v>15.59427916900618</v>
      </c>
      <c r="O63" s="37">
        <f t="shared" si="7"/>
        <v>-6.369621560920832</v>
      </c>
      <c r="P63" s="37">
        <f t="shared" si="9"/>
        <v>0.54209545199326226</v>
      </c>
      <c r="Q63" s="37">
        <f t="shared" si="10"/>
        <v>0</v>
      </c>
      <c r="R63" s="37">
        <f t="shared" si="11"/>
        <v>0</v>
      </c>
      <c r="S63" s="37">
        <f t="shared" si="12"/>
        <v>5.8275261089275698</v>
      </c>
      <c r="T63">
        <v>62</v>
      </c>
      <c r="U63" s="45">
        <f>IFERROR(-HLOOKUP($U$1,IEX!$W$2:$BH$98,T63,FALSE),0)</f>
        <v>0</v>
      </c>
      <c r="V63" s="46">
        <f t="shared" si="8"/>
        <v>10.173324649073557</v>
      </c>
      <c r="W63" s="52"/>
      <c r="X63" s="46">
        <v>0</v>
      </c>
      <c r="Y63" s="46">
        <v>1.806984839977541</v>
      </c>
      <c r="Z63" s="46">
        <v>0.96673688938798463</v>
      </c>
      <c r="AA63" s="46">
        <v>0.9034924199887705</v>
      </c>
      <c r="AB63" s="46">
        <v>0.9034924199887705</v>
      </c>
      <c r="AC63" s="46">
        <v>0.99384166198764756</v>
      </c>
      <c r="AD63" s="46">
        <v>0.45174620999438525</v>
      </c>
      <c r="AE63" s="46">
        <v>0.40657158899494672</v>
      </c>
      <c r="AF63" s="46">
        <v>0.36139696799550824</v>
      </c>
      <c r="AG63" s="46">
        <v>0.27104772599663113</v>
      </c>
      <c r="AH63" s="46">
        <v>0.18069848399775412</v>
      </c>
      <c r="AI63" s="46">
        <v>0.31622234699606966</v>
      </c>
      <c r="AJ63" s="46">
        <v>0.27104772599663113</v>
      </c>
      <c r="AK63" s="46">
        <v>0.27104772599663113</v>
      </c>
      <c r="AL63" s="46">
        <v>0.45174620999438525</v>
      </c>
      <c r="AM63" s="46">
        <v>0.36139696799550824</v>
      </c>
      <c r="AN63" s="46">
        <v>0.36139696799550824</v>
      </c>
      <c r="AO63" s="46">
        <v>0.35236204379562053</v>
      </c>
      <c r="AP63" s="46">
        <v>0.27104772599663113</v>
      </c>
      <c r="AQ63" s="46">
        <v>0.27104772599663113</v>
      </c>
      <c r="AR63" s="46">
        <v>0.27104772599663113</v>
      </c>
      <c r="AS63" s="46">
        <v>0.22587310499719263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</row>
    <row r="64" spans="1:63">
      <c r="A64" s="8" t="s">
        <v>106</v>
      </c>
      <c r="B64" s="38">
        <v>17.321200000000001</v>
      </c>
      <c r="C64" s="21"/>
      <c r="D64" s="21"/>
      <c r="E64" s="21"/>
      <c r="F64" s="21"/>
      <c r="G64" s="21"/>
      <c r="H64" s="21"/>
      <c r="I64" s="21"/>
      <c r="J64" s="21">
        <v>5.8353284671532863</v>
      </c>
      <c r="K64" s="23">
        <f t="shared" si="4"/>
        <v>5.8353284671532863</v>
      </c>
      <c r="L64" s="22">
        <f t="shared" si="5"/>
        <v>10.950966423357668</v>
      </c>
      <c r="M64" s="39">
        <f t="shared" si="6"/>
        <v>16.786294890510955</v>
      </c>
      <c r="O64" s="37">
        <f t="shared" si="7"/>
        <v>-6.8565109489051119</v>
      </c>
      <c r="P64" s="37">
        <f t="shared" si="9"/>
        <v>0.58353284671532857</v>
      </c>
      <c r="Q64" s="37">
        <f t="shared" si="10"/>
        <v>0</v>
      </c>
      <c r="R64" s="37">
        <f t="shared" si="11"/>
        <v>0</v>
      </c>
      <c r="S64" s="37">
        <f t="shared" si="12"/>
        <v>6.272978102189783</v>
      </c>
      <c r="T64">
        <v>63</v>
      </c>
      <c r="U64" s="45">
        <f>IFERROR(-HLOOKUP($U$1,IEX!$W$2:$BH$98,T64,FALSE),0)</f>
        <v>0</v>
      </c>
      <c r="V64" s="46">
        <f t="shared" si="8"/>
        <v>10.950966423357668</v>
      </c>
      <c r="W64" s="52"/>
      <c r="X64" s="46">
        <v>0</v>
      </c>
      <c r="Y64" s="46">
        <v>1.9451094890510954</v>
      </c>
      <c r="Z64" s="46">
        <v>1.040633576642336</v>
      </c>
      <c r="AA64" s="46">
        <v>0.97255474452554769</v>
      </c>
      <c r="AB64" s="46">
        <v>0.97255474452554769</v>
      </c>
      <c r="AC64" s="46">
        <v>1.0698102189781025</v>
      </c>
      <c r="AD64" s="46">
        <v>0.48627737226277384</v>
      </c>
      <c r="AE64" s="46">
        <v>0.43764963503649645</v>
      </c>
      <c r="AF64" s="46">
        <v>0.38902189781021912</v>
      </c>
      <c r="AG64" s="46">
        <v>0.29176642335766428</v>
      </c>
      <c r="AH64" s="46">
        <v>0.19451094890510956</v>
      </c>
      <c r="AI64" s="46">
        <v>0.34039416058394167</v>
      </c>
      <c r="AJ64" s="46">
        <v>0.29176642335766428</v>
      </c>
      <c r="AK64" s="46">
        <v>0.29176642335766428</v>
      </c>
      <c r="AL64" s="46">
        <v>0.48627737226277384</v>
      </c>
      <c r="AM64" s="46">
        <v>0.38902189781021912</v>
      </c>
      <c r="AN64" s="46">
        <v>0.38902189781021912</v>
      </c>
      <c r="AO64" s="46">
        <v>0.37929635036496356</v>
      </c>
      <c r="AP64" s="46">
        <v>0.29176642335766428</v>
      </c>
      <c r="AQ64" s="46">
        <v>0.29176642335766428</v>
      </c>
      <c r="AR64" s="46">
        <v>0.29176642335766428</v>
      </c>
      <c r="AS64" s="46">
        <v>0.24313868613138692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</row>
    <row r="65" spans="1:63">
      <c r="A65" s="8" t="s">
        <v>107</v>
      </c>
      <c r="B65" s="38">
        <v>18.049199999999999</v>
      </c>
      <c r="C65" s="21"/>
      <c r="D65" s="21"/>
      <c r="E65" s="21"/>
      <c r="F65" s="21"/>
      <c r="G65" s="21"/>
      <c r="H65" s="21"/>
      <c r="I65" s="21"/>
      <c r="J65" s="21">
        <v>6.0805839416058403</v>
      </c>
      <c r="K65" s="23">
        <f t="shared" si="4"/>
        <v>6.0805839416058403</v>
      </c>
      <c r="L65" s="22">
        <f t="shared" si="5"/>
        <v>11.411229197080292</v>
      </c>
      <c r="M65" s="39">
        <f t="shared" si="6"/>
        <v>17.491813138686133</v>
      </c>
      <c r="O65" s="37">
        <f t="shared" si="7"/>
        <v>-7.1446861313868624</v>
      </c>
      <c r="P65" s="37">
        <f t="shared" si="9"/>
        <v>0.60805839416058394</v>
      </c>
      <c r="Q65" s="37">
        <f t="shared" si="10"/>
        <v>0</v>
      </c>
      <c r="R65" s="37">
        <f t="shared" si="11"/>
        <v>0</v>
      </c>
      <c r="S65" s="37">
        <f t="shared" si="12"/>
        <v>6.5366277372262784</v>
      </c>
      <c r="T65">
        <v>64</v>
      </c>
      <c r="U65" s="45">
        <f>IFERROR(-HLOOKUP($U$1,IEX!$W$2:$BH$98,T65,FALSE),0)</f>
        <v>0</v>
      </c>
      <c r="V65" s="46">
        <f t="shared" si="8"/>
        <v>11.411229197080292</v>
      </c>
      <c r="W65" s="52"/>
      <c r="X65" s="46">
        <v>0</v>
      </c>
      <c r="Y65" s="46">
        <v>2.0268613138686131</v>
      </c>
      <c r="Z65" s="46">
        <v>1.0843708029197081</v>
      </c>
      <c r="AA65" s="46">
        <v>1.0134306569343066</v>
      </c>
      <c r="AB65" s="46">
        <v>1.0134306569343066</v>
      </c>
      <c r="AC65" s="46">
        <v>1.1147737226277374</v>
      </c>
      <c r="AD65" s="46">
        <v>0.50671532846715328</v>
      </c>
      <c r="AE65" s="46">
        <v>0.45604379562043801</v>
      </c>
      <c r="AF65" s="46">
        <v>0.40537226277372274</v>
      </c>
      <c r="AG65" s="46">
        <v>0.30402919708029197</v>
      </c>
      <c r="AH65" s="46">
        <v>0.20268613138686137</v>
      </c>
      <c r="AI65" s="46">
        <v>0.35470072992700735</v>
      </c>
      <c r="AJ65" s="46">
        <v>0.30402919708029197</v>
      </c>
      <c r="AK65" s="46">
        <v>0.30402919708029197</v>
      </c>
      <c r="AL65" s="46">
        <v>0.50671532846715328</v>
      </c>
      <c r="AM65" s="46">
        <v>0.40537226277372274</v>
      </c>
      <c r="AN65" s="46">
        <v>0.40537226277372274</v>
      </c>
      <c r="AO65" s="46">
        <v>0.39523795620437957</v>
      </c>
      <c r="AP65" s="46">
        <v>0.30402919708029197</v>
      </c>
      <c r="AQ65" s="46">
        <v>0.30402919708029197</v>
      </c>
      <c r="AR65" s="46">
        <v>0.30402919708029197</v>
      </c>
      <c r="AS65" s="46">
        <v>0.25335766423357664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</row>
    <row r="66" spans="1:63">
      <c r="A66" s="8" t="s">
        <v>108</v>
      </c>
      <c r="B66" s="38">
        <v>18.558799999999998</v>
      </c>
      <c r="C66" s="21"/>
      <c r="D66" s="21"/>
      <c r="E66" s="21"/>
      <c r="F66" s="21"/>
      <c r="G66" s="21"/>
      <c r="H66" s="21"/>
      <c r="I66" s="21"/>
      <c r="J66" s="21">
        <v>6.1267902481104981</v>
      </c>
      <c r="K66" s="23">
        <f t="shared" si="4"/>
        <v>6.1267902481104981</v>
      </c>
      <c r="L66" s="22">
        <f t="shared" si="5"/>
        <v>11.49794303228737</v>
      </c>
      <c r="M66" s="39">
        <f t="shared" si="6"/>
        <v>17.624733280397869</v>
      </c>
      <c r="O66" s="37">
        <f t="shared" si="7"/>
        <v>-7.1989785415298355</v>
      </c>
      <c r="P66" s="37">
        <f t="shared" si="9"/>
        <v>0.61267902481104974</v>
      </c>
      <c r="Q66" s="37">
        <f t="shared" si="10"/>
        <v>0</v>
      </c>
      <c r="R66" s="37">
        <f t="shared" si="11"/>
        <v>0</v>
      </c>
      <c r="S66" s="37">
        <f t="shared" si="12"/>
        <v>6.5862995167187854</v>
      </c>
      <c r="T66">
        <v>65</v>
      </c>
      <c r="U66" s="45">
        <f>IFERROR(-HLOOKUP($U$1,IEX!$W$2:$BH$98,T66,FALSE),0)</f>
        <v>0</v>
      </c>
      <c r="V66" s="46">
        <f t="shared" si="8"/>
        <v>11.49794303228737</v>
      </c>
      <c r="W66" s="52"/>
      <c r="X66" s="46">
        <v>0</v>
      </c>
      <c r="Y66" s="46">
        <v>2.0422634160368327</v>
      </c>
      <c r="Z66" s="46">
        <v>1.0926109275797056</v>
      </c>
      <c r="AA66" s="46">
        <v>1.0211317080184164</v>
      </c>
      <c r="AB66" s="46">
        <v>1.0211317080184164</v>
      </c>
      <c r="AC66" s="46">
        <v>1.123244878820258</v>
      </c>
      <c r="AD66" s="46">
        <v>0.51056585400920818</v>
      </c>
      <c r="AE66" s="46">
        <v>0.45950926860828734</v>
      </c>
      <c r="AF66" s="46">
        <v>0.40845268320736655</v>
      </c>
      <c r="AG66" s="46">
        <v>0.30633951240552487</v>
      </c>
      <c r="AH66" s="46">
        <v>0.20422634160368328</v>
      </c>
      <c r="AI66" s="46">
        <v>0.35739609780644571</v>
      </c>
      <c r="AJ66" s="46">
        <v>0.30633951240552487</v>
      </c>
      <c r="AK66" s="46">
        <v>0.30633951240552487</v>
      </c>
      <c r="AL66" s="46">
        <v>0.51056585400920818</v>
      </c>
      <c r="AM66" s="46">
        <v>0.40845268320736655</v>
      </c>
      <c r="AN66" s="46">
        <v>0.40845268320736655</v>
      </c>
      <c r="AO66" s="46">
        <v>0.39824136612718236</v>
      </c>
      <c r="AP66" s="46">
        <v>0.30633951240552487</v>
      </c>
      <c r="AQ66" s="46">
        <v>0.30633951240552487</v>
      </c>
      <c r="AR66" s="46">
        <v>0.30633951240552487</v>
      </c>
      <c r="AS66" s="46">
        <v>0.25528292700460409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</row>
    <row r="67" spans="1:63">
      <c r="A67" s="8" t="s">
        <v>109</v>
      </c>
      <c r="B67" s="38">
        <v>18.632000000000001</v>
      </c>
      <c r="C67" s="21"/>
      <c r="D67" s="21"/>
      <c r="E67" s="21"/>
      <c r="F67" s="21"/>
      <c r="G67" s="21"/>
      <c r="H67" s="21"/>
      <c r="I67" s="21"/>
      <c r="J67" s="21">
        <v>6.1267902481104981</v>
      </c>
      <c r="K67" s="23">
        <f t="shared" si="4"/>
        <v>6.1267902481104981</v>
      </c>
      <c r="L67" s="22">
        <f t="shared" si="5"/>
        <v>11.49794303228737</v>
      </c>
      <c r="M67" s="39">
        <f t="shared" si="6"/>
        <v>17.624733280397869</v>
      </c>
      <c r="O67" s="37">
        <f t="shared" si="7"/>
        <v>-7.1989785415298355</v>
      </c>
      <c r="P67" s="37">
        <f t="shared" ref="P67:P98" si="13">SUMPRODUCT($X67:$AQ67,$X$103:$AQ$103)+D67</f>
        <v>0.61267902481104974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6.5862995167187854</v>
      </c>
      <c r="T67">
        <v>66</v>
      </c>
      <c r="U67" s="45">
        <f>IFERROR(-HLOOKUP($U$1,IEX!$W$2:$BH$98,T67,FALSE),0)</f>
        <v>0</v>
      </c>
      <c r="V67" s="46">
        <f t="shared" si="8"/>
        <v>11.49794303228737</v>
      </c>
      <c r="W67" s="52"/>
      <c r="X67" s="46">
        <v>0</v>
      </c>
      <c r="Y67" s="46">
        <v>2.0422634160368327</v>
      </c>
      <c r="Z67" s="46">
        <v>1.0926109275797056</v>
      </c>
      <c r="AA67" s="46">
        <v>1.0211317080184164</v>
      </c>
      <c r="AB67" s="46">
        <v>1.0211317080184164</v>
      </c>
      <c r="AC67" s="46">
        <v>1.123244878820258</v>
      </c>
      <c r="AD67" s="46">
        <v>0.51056585400920818</v>
      </c>
      <c r="AE67" s="46">
        <v>0.45950926860828734</v>
      </c>
      <c r="AF67" s="46">
        <v>0.40845268320736655</v>
      </c>
      <c r="AG67" s="46">
        <v>0.30633951240552487</v>
      </c>
      <c r="AH67" s="46">
        <v>0.20422634160368328</v>
      </c>
      <c r="AI67" s="46">
        <v>0.35739609780644571</v>
      </c>
      <c r="AJ67" s="46">
        <v>0.30633951240552487</v>
      </c>
      <c r="AK67" s="46">
        <v>0.30633951240552487</v>
      </c>
      <c r="AL67" s="46">
        <v>0.51056585400920818</v>
      </c>
      <c r="AM67" s="46">
        <v>0.40845268320736655</v>
      </c>
      <c r="AN67" s="46">
        <v>0.40845268320736655</v>
      </c>
      <c r="AO67" s="46">
        <v>0.39824136612718236</v>
      </c>
      <c r="AP67" s="46">
        <v>0.30633951240552487</v>
      </c>
      <c r="AQ67" s="46">
        <v>0.30633951240552487</v>
      </c>
      <c r="AR67" s="46">
        <v>0.30633951240552487</v>
      </c>
      <c r="AS67" s="46">
        <v>0.25528292700460409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</row>
    <row r="68" spans="1:63">
      <c r="A68" s="8" t="s">
        <v>110</v>
      </c>
      <c r="B68" s="38">
        <v>17.91</v>
      </c>
      <c r="C68" s="21"/>
      <c r="D68" s="21"/>
      <c r="E68" s="21"/>
      <c r="F68" s="21"/>
      <c r="G68" s="21"/>
      <c r="H68" s="21"/>
      <c r="I68" s="21"/>
      <c r="J68" s="21">
        <v>6.0336889387984289</v>
      </c>
      <c r="K68" s="23">
        <f t="shared" ref="K68:K98" si="17">SUM(C68:J68)</f>
        <v>6.0336889387984289</v>
      </c>
      <c r="L68" s="22">
        <f t="shared" ref="L68:L98" si="18">U68+V68</f>
        <v>11.323222908478384</v>
      </c>
      <c r="M68" s="39">
        <f t="shared" ref="M68:M98" si="19">K68+L68</f>
        <v>17.356911847276812</v>
      </c>
      <c r="O68" s="37">
        <f t="shared" ref="O68:O98" si="20">-SUM(P68:S68,U68)</f>
        <v>-7.0895845030881537</v>
      </c>
      <c r="P68" s="37">
        <f t="shared" si="13"/>
        <v>0.60336889387984283</v>
      </c>
      <c r="Q68" s="37">
        <f t="shared" si="14"/>
        <v>0</v>
      </c>
      <c r="R68" s="37">
        <f t="shared" si="15"/>
        <v>0</v>
      </c>
      <c r="S68" s="37">
        <f t="shared" si="16"/>
        <v>6.486215609208311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11.323222908478384</v>
      </c>
      <c r="W68" s="52"/>
      <c r="X68" s="46">
        <v>0</v>
      </c>
      <c r="Y68" s="46">
        <v>2.011229646266143</v>
      </c>
      <c r="Z68" s="46">
        <v>1.0760078607523866</v>
      </c>
      <c r="AA68" s="46">
        <v>1.0056148231330715</v>
      </c>
      <c r="AB68" s="46">
        <v>1.0056148231330715</v>
      </c>
      <c r="AC68" s="46">
        <v>1.1061763054463787</v>
      </c>
      <c r="AD68" s="46">
        <v>0.50280741156653574</v>
      </c>
      <c r="AE68" s="46">
        <v>0.45252667040988215</v>
      </c>
      <c r="AF68" s="46">
        <v>0.40224592925322861</v>
      </c>
      <c r="AG68" s="46">
        <v>0.30168444693992141</v>
      </c>
      <c r="AH68" s="46">
        <v>0.2011229646266143</v>
      </c>
      <c r="AI68" s="46">
        <v>0.35196518809657501</v>
      </c>
      <c r="AJ68" s="46">
        <v>0.30168444693992141</v>
      </c>
      <c r="AK68" s="46">
        <v>0.30168444693992141</v>
      </c>
      <c r="AL68" s="46">
        <v>0.50280741156653574</v>
      </c>
      <c r="AM68" s="46">
        <v>0.40224592925322861</v>
      </c>
      <c r="AN68" s="46">
        <v>0.40224592925322861</v>
      </c>
      <c r="AO68" s="46">
        <v>0.39218978102189783</v>
      </c>
      <c r="AP68" s="46">
        <v>0.30168444693992141</v>
      </c>
      <c r="AQ68" s="46">
        <v>0.30168444693992141</v>
      </c>
      <c r="AR68" s="46">
        <v>0.30168444693992141</v>
      </c>
      <c r="AS68" s="46">
        <v>0.25140370578326787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6">
        <v>0</v>
      </c>
    </row>
    <row r="69" spans="1:63">
      <c r="A69" s="8" t="s">
        <v>111</v>
      </c>
      <c r="B69" s="38">
        <v>18.494799999999998</v>
      </c>
      <c r="C69" s="21"/>
      <c r="D69" s="21"/>
      <c r="E69" s="21"/>
      <c r="F69" s="21"/>
      <c r="G69" s="21"/>
      <c r="H69" s="21"/>
      <c r="I69" s="21"/>
      <c r="J69" s="21">
        <v>6.1267902481104981</v>
      </c>
      <c r="K69" s="23">
        <f t="shared" si="17"/>
        <v>6.1267902481104981</v>
      </c>
      <c r="L69" s="22">
        <f t="shared" si="18"/>
        <v>11.49794303228737</v>
      </c>
      <c r="M69" s="39">
        <f t="shared" si="19"/>
        <v>17.624733280397869</v>
      </c>
      <c r="O69" s="37">
        <f t="shared" si="20"/>
        <v>-7.1989785415298355</v>
      </c>
      <c r="P69" s="37">
        <f t="shared" si="13"/>
        <v>0.61267902481104974</v>
      </c>
      <c r="Q69" s="37">
        <f t="shared" si="14"/>
        <v>0</v>
      </c>
      <c r="R69" s="37">
        <f t="shared" si="15"/>
        <v>0</v>
      </c>
      <c r="S69" s="37">
        <f t="shared" si="16"/>
        <v>6.5862995167187854</v>
      </c>
      <c r="T69">
        <v>68</v>
      </c>
      <c r="U69" s="45">
        <f>IFERROR(-HLOOKUP($U$1,IEX!$W$2:$BH$98,T69,FALSE),0)</f>
        <v>0</v>
      </c>
      <c r="V69" s="46">
        <f t="shared" si="21"/>
        <v>11.49794303228737</v>
      </c>
      <c r="W69" s="52"/>
      <c r="X69" s="46">
        <v>0</v>
      </c>
      <c r="Y69" s="46">
        <v>2.0422634160368327</v>
      </c>
      <c r="Z69" s="46">
        <v>1.0926109275797056</v>
      </c>
      <c r="AA69" s="46">
        <v>1.0211317080184164</v>
      </c>
      <c r="AB69" s="46">
        <v>1.0211317080184164</v>
      </c>
      <c r="AC69" s="46">
        <v>1.123244878820258</v>
      </c>
      <c r="AD69" s="46">
        <v>0.51056585400920818</v>
      </c>
      <c r="AE69" s="46">
        <v>0.45950926860828734</v>
      </c>
      <c r="AF69" s="46">
        <v>0.40845268320736655</v>
      </c>
      <c r="AG69" s="46">
        <v>0.30633951240552487</v>
      </c>
      <c r="AH69" s="46">
        <v>0.20422634160368328</v>
      </c>
      <c r="AI69" s="46">
        <v>0.35739609780644571</v>
      </c>
      <c r="AJ69" s="46">
        <v>0.30633951240552487</v>
      </c>
      <c r="AK69" s="46">
        <v>0.30633951240552487</v>
      </c>
      <c r="AL69" s="46">
        <v>0.51056585400920818</v>
      </c>
      <c r="AM69" s="46">
        <v>0.40845268320736655</v>
      </c>
      <c r="AN69" s="46">
        <v>0.40845268320736655</v>
      </c>
      <c r="AO69" s="46">
        <v>0.39824136612718236</v>
      </c>
      <c r="AP69" s="46">
        <v>0.30633951240552487</v>
      </c>
      <c r="AQ69" s="46">
        <v>0.30633951240552487</v>
      </c>
      <c r="AR69" s="46">
        <v>0.30633951240552487</v>
      </c>
      <c r="AS69" s="46">
        <v>0.25528292700460409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6">
        <v>0</v>
      </c>
    </row>
    <row r="70" spans="1:63">
      <c r="A70" s="8" t="s">
        <v>112</v>
      </c>
      <c r="B70" s="38">
        <v>18.579599999999999</v>
      </c>
      <c r="C70" s="21"/>
      <c r="D70" s="21"/>
      <c r="E70" s="21"/>
      <c r="F70" s="21"/>
      <c r="G70" s="21"/>
      <c r="H70" s="21"/>
      <c r="I70" s="21"/>
      <c r="J70" s="21">
        <v>6.1267902481104981</v>
      </c>
      <c r="K70" s="23">
        <f t="shared" si="17"/>
        <v>6.1267902481104981</v>
      </c>
      <c r="L70" s="22">
        <f t="shared" si="18"/>
        <v>11.49794303228737</v>
      </c>
      <c r="M70" s="39">
        <f t="shared" si="19"/>
        <v>17.624733280397869</v>
      </c>
      <c r="O70" s="37">
        <f t="shared" si="20"/>
        <v>-7.1989785415298355</v>
      </c>
      <c r="P70" s="37">
        <f t="shared" si="13"/>
        <v>0.61267902481104974</v>
      </c>
      <c r="Q70" s="37">
        <f t="shared" si="14"/>
        <v>0</v>
      </c>
      <c r="R70" s="37">
        <f t="shared" si="15"/>
        <v>0</v>
      </c>
      <c r="S70" s="37">
        <f t="shared" si="16"/>
        <v>6.5862995167187854</v>
      </c>
      <c r="T70">
        <v>69</v>
      </c>
      <c r="U70" s="45">
        <f>IFERROR(-HLOOKUP($U$1,IEX!$W$2:$BH$98,T70,FALSE),0)</f>
        <v>0</v>
      </c>
      <c r="V70" s="46">
        <f t="shared" si="21"/>
        <v>11.49794303228737</v>
      </c>
      <c r="W70" s="52"/>
      <c r="X70" s="46">
        <v>0</v>
      </c>
      <c r="Y70" s="46">
        <v>2.0422634160368327</v>
      </c>
      <c r="Z70" s="46">
        <v>1.0926109275797056</v>
      </c>
      <c r="AA70" s="46">
        <v>1.0211317080184164</v>
      </c>
      <c r="AB70" s="46">
        <v>1.0211317080184164</v>
      </c>
      <c r="AC70" s="46">
        <v>1.123244878820258</v>
      </c>
      <c r="AD70" s="46">
        <v>0.51056585400920818</v>
      </c>
      <c r="AE70" s="46">
        <v>0.45950926860828734</v>
      </c>
      <c r="AF70" s="46">
        <v>0.40845268320736655</v>
      </c>
      <c r="AG70" s="46">
        <v>0.30633951240552487</v>
      </c>
      <c r="AH70" s="46">
        <v>0.20422634160368328</v>
      </c>
      <c r="AI70" s="46">
        <v>0.35739609780644571</v>
      </c>
      <c r="AJ70" s="46">
        <v>0.30633951240552487</v>
      </c>
      <c r="AK70" s="46">
        <v>0.30633951240552487</v>
      </c>
      <c r="AL70" s="46">
        <v>0.51056585400920818</v>
      </c>
      <c r="AM70" s="46">
        <v>0.40845268320736655</v>
      </c>
      <c r="AN70" s="46">
        <v>0.40845268320736655</v>
      </c>
      <c r="AO70" s="46">
        <v>0.39824136612718236</v>
      </c>
      <c r="AP70" s="46">
        <v>0.30633951240552487</v>
      </c>
      <c r="AQ70" s="46">
        <v>0.30633951240552487</v>
      </c>
      <c r="AR70" s="46">
        <v>0.30633951240552487</v>
      </c>
      <c r="AS70" s="46">
        <v>0.25528292700460409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</row>
    <row r="71" spans="1:63">
      <c r="A71" s="8" t="s">
        <v>113</v>
      </c>
      <c r="B71" s="38">
        <v>18.6068</v>
      </c>
      <c r="C71" s="21"/>
      <c r="D71" s="21"/>
      <c r="E71" s="21"/>
      <c r="F71" s="21"/>
      <c r="G71" s="21"/>
      <c r="H71" s="21"/>
      <c r="I71" s="21"/>
      <c r="J71" s="21">
        <v>6.1267902481104981</v>
      </c>
      <c r="K71" s="23">
        <f t="shared" si="17"/>
        <v>6.1267902481104981</v>
      </c>
      <c r="L71" s="22">
        <f t="shared" si="18"/>
        <v>11.49794303228737</v>
      </c>
      <c r="M71" s="39">
        <f t="shared" si="19"/>
        <v>17.624733280397869</v>
      </c>
      <c r="O71" s="37">
        <f t="shared" si="20"/>
        <v>-7.1989785415298355</v>
      </c>
      <c r="P71" s="37">
        <f t="shared" si="13"/>
        <v>0.61267902481104974</v>
      </c>
      <c r="Q71" s="37">
        <f t="shared" si="14"/>
        <v>0</v>
      </c>
      <c r="R71" s="37">
        <f t="shared" si="15"/>
        <v>0</v>
      </c>
      <c r="S71" s="37">
        <f t="shared" si="16"/>
        <v>6.5862995167187854</v>
      </c>
      <c r="T71">
        <v>70</v>
      </c>
      <c r="U71" s="45">
        <f>IFERROR(-HLOOKUP($U$1,IEX!$W$2:$BH$98,T71,FALSE),0)</f>
        <v>0</v>
      </c>
      <c r="V71" s="46">
        <f t="shared" si="21"/>
        <v>11.49794303228737</v>
      </c>
      <c r="W71" s="52"/>
      <c r="X71" s="46">
        <v>0</v>
      </c>
      <c r="Y71" s="46">
        <v>2.0422634160368327</v>
      </c>
      <c r="Z71" s="46">
        <v>1.0926109275797056</v>
      </c>
      <c r="AA71" s="46">
        <v>1.0211317080184164</v>
      </c>
      <c r="AB71" s="46">
        <v>1.0211317080184164</v>
      </c>
      <c r="AC71" s="46">
        <v>1.123244878820258</v>
      </c>
      <c r="AD71" s="46">
        <v>0.51056585400920818</v>
      </c>
      <c r="AE71" s="46">
        <v>0.45950926860828734</v>
      </c>
      <c r="AF71" s="46">
        <v>0.40845268320736655</v>
      </c>
      <c r="AG71" s="46">
        <v>0.30633951240552487</v>
      </c>
      <c r="AH71" s="46">
        <v>0.20422634160368328</v>
      </c>
      <c r="AI71" s="46">
        <v>0.35739609780644571</v>
      </c>
      <c r="AJ71" s="46">
        <v>0.30633951240552487</v>
      </c>
      <c r="AK71" s="46">
        <v>0.30633951240552487</v>
      </c>
      <c r="AL71" s="46">
        <v>0.51056585400920818</v>
      </c>
      <c r="AM71" s="46">
        <v>0.40845268320736655</v>
      </c>
      <c r="AN71" s="46">
        <v>0.40845268320736655</v>
      </c>
      <c r="AO71" s="46">
        <v>0.39824136612718236</v>
      </c>
      <c r="AP71" s="46">
        <v>0.30633951240552487</v>
      </c>
      <c r="AQ71" s="46">
        <v>0.30633951240552487</v>
      </c>
      <c r="AR71" s="46">
        <v>0.30633951240552487</v>
      </c>
      <c r="AS71" s="46">
        <v>0.25528292700460409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0</v>
      </c>
      <c r="BE71" s="46">
        <v>0</v>
      </c>
      <c r="BF71" s="46">
        <v>0</v>
      </c>
      <c r="BG71" s="46">
        <v>0</v>
      </c>
      <c r="BH71" s="46">
        <v>0</v>
      </c>
      <c r="BI71" s="46">
        <v>0</v>
      </c>
      <c r="BJ71" s="46">
        <v>0</v>
      </c>
      <c r="BK71" s="46">
        <v>0</v>
      </c>
    </row>
    <row r="72" spans="1:63">
      <c r="A72" s="8" t="s">
        <v>114</v>
      </c>
      <c r="B72" s="38">
        <v>17.635200000000001</v>
      </c>
      <c r="C72" s="21"/>
      <c r="D72" s="21"/>
      <c r="E72" s="21"/>
      <c r="F72" s="21"/>
      <c r="G72" s="21"/>
      <c r="H72" s="21"/>
      <c r="I72" s="21"/>
      <c r="J72" s="21">
        <v>5.9411117349803497</v>
      </c>
      <c r="K72" s="23">
        <f t="shared" si="17"/>
        <v>5.9411117349803497</v>
      </c>
      <c r="L72" s="22">
        <f t="shared" si="18"/>
        <v>11.149486355979791</v>
      </c>
      <c r="M72" s="39">
        <f t="shared" si="19"/>
        <v>17.090598090960142</v>
      </c>
      <c r="O72" s="37">
        <f t="shared" si="20"/>
        <v>-6.9808062886019115</v>
      </c>
      <c r="P72" s="37">
        <f t="shared" si="13"/>
        <v>0.59411117349803488</v>
      </c>
      <c r="Q72" s="37">
        <f t="shared" si="14"/>
        <v>0</v>
      </c>
      <c r="R72" s="37">
        <f t="shared" si="15"/>
        <v>0</v>
      </c>
      <c r="S72" s="37">
        <f t="shared" si="16"/>
        <v>6.3866951151038762</v>
      </c>
      <c r="T72">
        <v>71</v>
      </c>
      <c r="U72" s="45">
        <f>IFERROR(-HLOOKUP($U$1,IEX!$W$2:$BH$98,T72,FALSE),0)</f>
        <v>0</v>
      </c>
      <c r="V72" s="46">
        <f t="shared" si="21"/>
        <v>11.149486355979791</v>
      </c>
      <c r="W72" s="52"/>
      <c r="X72" s="46">
        <v>0</v>
      </c>
      <c r="Y72" s="46">
        <v>1.9803705783267833</v>
      </c>
      <c r="Z72" s="46">
        <v>1.059498259404829</v>
      </c>
      <c r="AA72" s="46">
        <v>0.99018528916339166</v>
      </c>
      <c r="AB72" s="46">
        <v>0.99018528916339166</v>
      </c>
      <c r="AC72" s="46">
        <v>1.0892038180797308</v>
      </c>
      <c r="AD72" s="46">
        <v>0.49509264458169583</v>
      </c>
      <c r="AE72" s="46">
        <v>0.44558338012352622</v>
      </c>
      <c r="AF72" s="46">
        <v>0.39607411566535666</v>
      </c>
      <c r="AG72" s="46">
        <v>0.29705558674901744</v>
      </c>
      <c r="AH72" s="46">
        <v>0.19803705783267833</v>
      </c>
      <c r="AI72" s="46">
        <v>0.34656485120718705</v>
      </c>
      <c r="AJ72" s="46">
        <v>0.29705558674901744</v>
      </c>
      <c r="AK72" s="46">
        <v>0.29705558674901744</v>
      </c>
      <c r="AL72" s="46">
        <v>0.49509264458169583</v>
      </c>
      <c r="AM72" s="46">
        <v>0.39607411566535666</v>
      </c>
      <c r="AN72" s="46">
        <v>0.39607411566535666</v>
      </c>
      <c r="AO72" s="46">
        <v>0.38617226277372269</v>
      </c>
      <c r="AP72" s="46">
        <v>0.29705558674901744</v>
      </c>
      <c r="AQ72" s="46">
        <v>0.29705558674901744</v>
      </c>
      <c r="AR72" s="46">
        <v>0.29705558674901744</v>
      </c>
      <c r="AS72" s="46">
        <v>0.24754632229084791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v>0</v>
      </c>
      <c r="BG72" s="46">
        <v>0</v>
      </c>
      <c r="BH72" s="46">
        <v>0</v>
      </c>
      <c r="BI72" s="46">
        <v>0</v>
      </c>
      <c r="BJ72" s="46">
        <v>0</v>
      </c>
      <c r="BK72" s="46">
        <v>0</v>
      </c>
    </row>
    <row r="73" spans="1:63">
      <c r="A73" s="8" t="s">
        <v>115</v>
      </c>
      <c r="B73" s="38">
        <v>17.266400000000001</v>
      </c>
      <c r="C73" s="21"/>
      <c r="D73" s="21"/>
      <c r="E73" s="21"/>
      <c r="F73" s="21"/>
      <c r="G73" s="21"/>
      <c r="H73" s="21"/>
      <c r="I73" s="21"/>
      <c r="J73" s="21">
        <v>5.8168669286917476</v>
      </c>
      <c r="K73" s="23">
        <f t="shared" si="17"/>
        <v>5.8168669286917476</v>
      </c>
      <c r="L73" s="22">
        <f t="shared" si="18"/>
        <v>10.916320269511507</v>
      </c>
      <c r="M73" s="39">
        <f t="shared" si="19"/>
        <v>16.733187198203254</v>
      </c>
      <c r="O73" s="37">
        <f t="shared" si="20"/>
        <v>-6.8348186412128031</v>
      </c>
      <c r="P73" s="37">
        <f t="shared" si="13"/>
        <v>0.58168669286917474</v>
      </c>
      <c r="Q73" s="37">
        <f t="shared" si="14"/>
        <v>0</v>
      </c>
      <c r="R73" s="37">
        <f t="shared" si="15"/>
        <v>0</v>
      </c>
      <c r="S73" s="37">
        <f t="shared" si="16"/>
        <v>6.2531319483436283</v>
      </c>
      <c r="T73">
        <v>72</v>
      </c>
      <c r="U73" s="45">
        <f>IFERROR(-HLOOKUP($U$1,IEX!$W$2:$BH$98,T73,FALSE),0)</f>
        <v>0</v>
      </c>
      <c r="V73" s="46">
        <f t="shared" si="21"/>
        <v>10.916320269511507</v>
      </c>
      <c r="W73" s="52"/>
      <c r="X73" s="46">
        <v>0</v>
      </c>
      <c r="Y73" s="46">
        <v>1.9389556428972494</v>
      </c>
      <c r="Z73" s="46">
        <v>1.0373412689500283</v>
      </c>
      <c r="AA73" s="46">
        <v>0.96947782144862471</v>
      </c>
      <c r="AB73" s="46">
        <v>0.96947782144862471</v>
      </c>
      <c r="AC73" s="46">
        <v>1.0664256035934871</v>
      </c>
      <c r="AD73" s="46">
        <v>0.48473891072431236</v>
      </c>
      <c r="AE73" s="46">
        <v>0.43626501965188108</v>
      </c>
      <c r="AF73" s="46">
        <v>0.38779112857944981</v>
      </c>
      <c r="AG73" s="46">
        <v>0.29084334643458737</v>
      </c>
      <c r="AH73" s="46">
        <v>0.1938955642897249</v>
      </c>
      <c r="AI73" s="46">
        <v>0.33931723750701859</v>
      </c>
      <c r="AJ73" s="46">
        <v>0.29084334643458737</v>
      </c>
      <c r="AK73" s="46">
        <v>0.29084334643458737</v>
      </c>
      <c r="AL73" s="46">
        <v>0.48473891072431236</v>
      </c>
      <c r="AM73" s="46">
        <v>0.38779112857944981</v>
      </c>
      <c r="AN73" s="46">
        <v>0.38779112857944981</v>
      </c>
      <c r="AO73" s="46">
        <v>0.37809635036496358</v>
      </c>
      <c r="AP73" s="46">
        <v>0.29084334643458737</v>
      </c>
      <c r="AQ73" s="46">
        <v>0.29084334643458737</v>
      </c>
      <c r="AR73" s="46">
        <v>0.29084334643458737</v>
      </c>
      <c r="AS73" s="46">
        <v>0.24236945536215618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</row>
    <row r="74" spans="1:63">
      <c r="A74" s="8" t="s">
        <v>116</v>
      </c>
      <c r="B74" s="38">
        <v>18.008800000000001</v>
      </c>
      <c r="C74" s="21"/>
      <c r="D74" s="21"/>
      <c r="E74" s="21"/>
      <c r="F74" s="21"/>
      <c r="G74" s="21"/>
      <c r="H74" s="21"/>
      <c r="I74" s="21"/>
      <c r="J74" s="21">
        <v>6.0669736103312761</v>
      </c>
      <c r="K74" s="23">
        <f t="shared" si="17"/>
        <v>6.0669736103312761</v>
      </c>
      <c r="L74" s="22">
        <f t="shared" si="18"/>
        <v>11.385687142055026</v>
      </c>
      <c r="M74" s="39">
        <f t="shared" si="19"/>
        <v>17.452660752386301</v>
      </c>
      <c r="O74" s="37">
        <f t="shared" si="20"/>
        <v>-7.1286939921392491</v>
      </c>
      <c r="P74" s="37">
        <f t="shared" si="13"/>
        <v>0.60669736103312755</v>
      </c>
      <c r="Q74" s="37">
        <f t="shared" si="14"/>
        <v>0</v>
      </c>
      <c r="R74" s="37">
        <f t="shared" si="15"/>
        <v>0</v>
      </c>
      <c r="S74" s="37">
        <f t="shared" si="16"/>
        <v>6.5219966311061217</v>
      </c>
      <c r="T74">
        <v>73</v>
      </c>
      <c r="U74" s="45">
        <f>IFERROR(-HLOOKUP($U$1,IEX!$W$2:$BH$98,T74,FALSE),0)</f>
        <v>0</v>
      </c>
      <c r="V74" s="46">
        <f t="shared" si="21"/>
        <v>11.385687142055026</v>
      </c>
      <c r="W74" s="52"/>
      <c r="X74" s="46">
        <v>0</v>
      </c>
      <c r="Y74" s="46">
        <v>2.0223245367770919</v>
      </c>
      <c r="Z74" s="46">
        <v>1.0819436271757443</v>
      </c>
      <c r="AA74" s="46">
        <v>1.0111622683885459</v>
      </c>
      <c r="AB74" s="46">
        <v>1.0111622683885459</v>
      </c>
      <c r="AC74" s="46">
        <v>1.1122784952274005</v>
      </c>
      <c r="AD74" s="46">
        <v>0.50558113419427297</v>
      </c>
      <c r="AE74" s="46">
        <v>0.45502302077484574</v>
      </c>
      <c r="AF74" s="46">
        <v>0.40446490735541846</v>
      </c>
      <c r="AG74" s="46">
        <v>0.30334868051656377</v>
      </c>
      <c r="AH74" s="46">
        <v>0.20223245367770923</v>
      </c>
      <c r="AI74" s="46">
        <v>0.35390679393599112</v>
      </c>
      <c r="AJ74" s="46">
        <v>0.30334868051656377</v>
      </c>
      <c r="AK74" s="46">
        <v>0.30334868051656377</v>
      </c>
      <c r="AL74" s="46">
        <v>0.50558113419427297</v>
      </c>
      <c r="AM74" s="46">
        <v>0.40446490735541846</v>
      </c>
      <c r="AN74" s="46">
        <v>0.40446490735541846</v>
      </c>
      <c r="AO74" s="46">
        <v>0.39435328467153291</v>
      </c>
      <c r="AP74" s="46">
        <v>0.30334868051656377</v>
      </c>
      <c r="AQ74" s="46">
        <v>0.30334868051656377</v>
      </c>
      <c r="AR74" s="46">
        <v>0.30334868051656377</v>
      </c>
      <c r="AS74" s="46">
        <v>0.25279056709713649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</row>
    <row r="75" spans="1:63">
      <c r="A75" s="8" t="s">
        <v>117</v>
      </c>
      <c r="B75" s="38">
        <v>17.9772</v>
      </c>
      <c r="C75" s="21"/>
      <c r="D75" s="21"/>
      <c r="E75" s="21"/>
      <c r="F75" s="21"/>
      <c r="G75" s="21"/>
      <c r="H75" s="21"/>
      <c r="I75" s="21"/>
      <c r="J75" s="21">
        <v>6.0563279056709725</v>
      </c>
      <c r="K75" s="23">
        <f t="shared" si="17"/>
        <v>6.0563279056709725</v>
      </c>
      <c r="L75" s="22">
        <f t="shared" si="18"/>
        <v>11.365708702975855</v>
      </c>
      <c r="M75" s="39">
        <f t="shared" si="19"/>
        <v>17.422036608646827</v>
      </c>
      <c r="O75" s="37">
        <f t="shared" si="20"/>
        <v>-7.1161852891633925</v>
      </c>
      <c r="P75" s="37">
        <f t="shared" si="13"/>
        <v>0.60563279056709718</v>
      </c>
      <c r="Q75" s="37">
        <f t="shared" si="14"/>
        <v>0</v>
      </c>
      <c r="R75" s="37">
        <f t="shared" si="15"/>
        <v>0</v>
      </c>
      <c r="S75" s="37">
        <f t="shared" si="16"/>
        <v>6.5105524985962955</v>
      </c>
      <c r="T75">
        <v>74</v>
      </c>
      <c r="U75" s="45">
        <f>IFERROR(-HLOOKUP($U$1,IEX!$W$2:$BH$98,T75,FALSE),0)</f>
        <v>0</v>
      </c>
      <c r="V75" s="46">
        <f t="shared" si="21"/>
        <v>11.365708702975855</v>
      </c>
      <c r="W75" s="52"/>
      <c r="X75" s="46">
        <v>0</v>
      </c>
      <c r="Y75" s="46">
        <v>2.0187759685569908</v>
      </c>
      <c r="Z75" s="46">
        <v>1.0800451431779903</v>
      </c>
      <c r="AA75" s="46">
        <v>1.0093879842784954</v>
      </c>
      <c r="AB75" s="46">
        <v>1.0093879842784954</v>
      </c>
      <c r="AC75" s="46">
        <v>1.110326782706345</v>
      </c>
      <c r="AD75" s="46">
        <v>0.5046939921392477</v>
      </c>
      <c r="AE75" s="46">
        <v>0.45422459292532291</v>
      </c>
      <c r="AF75" s="46">
        <v>0.40375519371139817</v>
      </c>
      <c r="AG75" s="46">
        <v>0.30281639528354859</v>
      </c>
      <c r="AH75" s="46">
        <v>0.20187759685569909</v>
      </c>
      <c r="AI75" s="46">
        <v>0.35328579449747338</v>
      </c>
      <c r="AJ75" s="46">
        <v>0.30281639528354859</v>
      </c>
      <c r="AK75" s="46">
        <v>0.30281639528354859</v>
      </c>
      <c r="AL75" s="46">
        <v>0.5046939921392477</v>
      </c>
      <c r="AM75" s="46">
        <v>0.40375519371139817</v>
      </c>
      <c r="AN75" s="46">
        <v>0.40375519371139817</v>
      </c>
      <c r="AO75" s="46">
        <v>0.39366131386861319</v>
      </c>
      <c r="AP75" s="46">
        <v>0.30281639528354859</v>
      </c>
      <c r="AQ75" s="46">
        <v>0.30281639528354859</v>
      </c>
      <c r="AR75" s="46">
        <v>0.30281639528354859</v>
      </c>
      <c r="AS75" s="46">
        <v>0.25234699606962385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</row>
    <row r="76" spans="1:63">
      <c r="A76" s="8" t="s">
        <v>118</v>
      </c>
      <c r="B76" s="38">
        <v>17.877200000000002</v>
      </c>
      <c r="C76" s="21"/>
      <c r="D76" s="21"/>
      <c r="E76" s="21"/>
      <c r="F76" s="21"/>
      <c r="G76" s="21"/>
      <c r="H76" s="21"/>
      <c r="I76" s="21"/>
      <c r="J76" s="21">
        <v>6.0226389668725453</v>
      </c>
      <c r="K76" s="23">
        <f t="shared" si="17"/>
        <v>6.0226389668725453</v>
      </c>
      <c r="L76" s="22">
        <f t="shared" si="18"/>
        <v>11.302485794497478</v>
      </c>
      <c r="M76" s="39">
        <f t="shared" si="19"/>
        <v>17.325124761370024</v>
      </c>
      <c r="O76" s="37">
        <f t="shared" si="20"/>
        <v>-7.0766007860752413</v>
      </c>
      <c r="P76" s="37">
        <f t="shared" si="13"/>
        <v>0.60226389668725444</v>
      </c>
      <c r="Q76" s="37">
        <f t="shared" si="14"/>
        <v>0</v>
      </c>
      <c r="R76" s="37">
        <f t="shared" si="15"/>
        <v>0</v>
      </c>
      <c r="S76" s="37">
        <f t="shared" si="16"/>
        <v>6.4743368893879865</v>
      </c>
      <c r="T76">
        <v>75</v>
      </c>
      <c r="U76" s="45">
        <f>IFERROR(-HLOOKUP($U$1,IEX!$W$2:$BH$98,T76,FALSE),0)</f>
        <v>0</v>
      </c>
      <c r="V76" s="46">
        <f t="shared" si="21"/>
        <v>11.302485794497478</v>
      </c>
      <c r="W76" s="52"/>
      <c r="X76" s="46">
        <v>0</v>
      </c>
      <c r="Y76" s="46">
        <v>2.0075463222908483</v>
      </c>
      <c r="Z76" s="46">
        <v>1.0740372824256041</v>
      </c>
      <c r="AA76" s="46">
        <v>1.0037731611454241</v>
      </c>
      <c r="AB76" s="46">
        <v>1.0037731611454241</v>
      </c>
      <c r="AC76" s="46">
        <v>1.1041504772599666</v>
      </c>
      <c r="AD76" s="46">
        <v>0.50188658057271207</v>
      </c>
      <c r="AE76" s="46">
        <v>0.45169792251544089</v>
      </c>
      <c r="AF76" s="46">
        <v>0.4015092644581697</v>
      </c>
      <c r="AG76" s="46">
        <v>0.30113194834362722</v>
      </c>
      <c r="AH76" s="46">
        <v>0.20075463222908485</v>
      </c>
      <c r="AI76" s="46">
        <v>0.35132060640089846</v>
      </c>
      <c r="AJ76" s="46">
        <v>0.30113194834362722</v>
      </c>
      <c r="AK76" s="46">
        <v>0.30113194834362722</v>
      </c>
      <c r="AL76" s="46">
        <v>0.50188658057271207</v>
      </c>
      <c r="AM76" s="46">
        <v>0.4015092644581697</v>
      </c>
      <c r="AN76" s="46">
        <v>0.4015092644581697</v>
      </c>
      <c r="AO76" s="46">
        <v>0.39147153284671543</v>
      </c>
      <c r="AP76" s="46">
        <v>0.30113194834362722</v>
      </c>
      <c r="AQ76" s="46">
        <v>0.30113194834362722</v>
      </c>
      <c r="AR76" s="46">
        <v>0.30113194834362722</v>
      </c>
      <c r="AS76" s="46">
        <v>0.25094329028635604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</row>
    <row r="77" spans="1:63">
      <c r="A77" s="8" t="s">
        <v>119</v>
      </c>
      <c r="B77" s="38">
        <v>17.2712</v>
      </c>
      <c r="C77" s="21"/>
      <c r="D77" s="21"/>
      <c r="E77" s="21"/>
      <c r="F77" s="21"/>
      <c r="G77" s="21"/>
      <c r="H77" s="21"/>
      <c r="I77" s="21"/>
      <c r="J77" s="21">
        <v>5.8184839977540719</v>
      </c>
      <c r="K77" s="23">
        <f t="shared" si="17"/>
        <v>5.8184839977540719</v>
      </c>
      <c r="L77" s="22">
        <f t="shared" si="18"/>
        <v>10.919354969118476</v>
      </c>
      <c r="M77" s="39">
        <f t="shared" si="19"/>
        <v>16.737838966872548</v>
      </c>
      <c r="O77" s="37">
        <f t="shared" si="20"/>
        <v>-6.836718697361035</v>
      </c>
      <c r="P77" s="37">
        <f t="shared" si="13"/>
        <v>0.58184839977540714</v>
      </c>
      <c r="Q77" s="37">
        <f t="shared" si="14"/>
        <v>0</v>
      </c>
      <c r="R77" s="37">
        <f t="shared" si="15"/>
        <v>0</v>
      </c>
      <c r="S77" s="37">
        <f t="shared" si="16"/>
        <v>6.2548702975856276</v>
      </c>
      <c r="T77">
        <v>76</v>
      </c>
      <c r="U77" s="45">
        <f>IFERROR(-HLOOKUP($U$1,IEX!$W$2:$BH$98,T77,FALSE),0)</f>
        <v>0</v>
      </c>
      <c r="V77" s="46">
        <f t="shared" si="21"/>
        <v>10.919354969118476</v>
      </c>
      <c r="W77" s="52"/>
      <c r="X77" s="46">
        <v>0</v>
      </c>
      <c r="Y77" s="46">
        <v>1.9394946659180241</v>
      </c>
      <c r="Z77" s="46">
        <v>1.037629646266143</v>
      </c>
      <c r="AA77" s="46">
        <v>0.96974733295901205</v>
      </c>
      <c r="AB77" s="46">
        <v>0.96974733295901205</v>
      </c>
      <c r="AC77" s="46">
        <v>1.0667220662549133</v>
      </c>
      <c r="AD77" s="46">
        <v>0.48487366647950603</v>
      </c>
      <c r="AE77" s="46">
        <v>0.43638629983155541</v>
      </c>
      <c r="AF77" s="46">
        <v>0.3878989331836048</v>
      </c>
      <c r="AG77" s="46">
        <v>0.29092419988770357</v>
      </c>
      <c r="AH77" s="46">
        <v>0.1939494665918024</v>
      </c>
      <c r="AI77" s="46">
        <v>0.33941156653565419</v>
      </c>
      <c r="AJ77" s="46">
        <v>0.29092419988770357</v>
      </c>
      <c r="AK77" s="46">
        <v>0.29092419988770357</v>
      </c>
      <c r="AL77" s="46">
        <v>0.48487366647950603</v>
      </c>
      <c r="AM77" s="46">
        <v>0.3878989331836048</v>
      </c>
      <c r="AN77" s="46">
        <v>0.3878989331836048</v>
      </c>
      <c r="AO77" s="46">
        <v>0.37820145985401465</v>
      </c>
      <c r="AP77" s="46">
        <v>0.29092419988770357</v>
      </c>
      <c r="AQ77" s="46">
        <v>0.29092419988770357</v>
      </c>
      <c r="AR77" s="46">
        <v>0.29092419988770357</v>
      </c>
      <c r="AS77" s="46">
        <v>0.24243683323975301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</row>
    <row r="78" spans="1:63">
      <c r="A78" s="8" t="s">
        <v>120</v>
      </c>
      <c r="B78" s="38">
        <v>18.236799999999999</v>
      </c>
      <c r="C78" s="21"/>
      <c r="D78" s="21"/>
      <c r="E78" s="21"/>
      <c r="F78" s="21"/>
      <c r="G78" s="21"/>
      <c r="H78" s="21"/>
      <c r="I78" s="21"/>
      <c r="J78" s="21">
        <v>6.1267902481104981</v>
      </c>
      <c r="K78" s="23">
        <f t="shared" si="17"/>
        <v>6.1267902481104981</v>
      </c>
      <c r="L78" s="22">
        <f t="shared" si="18"/>
        <v>11.49794303228737</v>
      </c>
      <c r="M78" s="39">
        <f t="shared" si="19"/>
        <v>17.624733280397869</v>
      </c>
      <c r="O78" s="37">
        <f t="shared" si="20"/>
        <v>-7.1989785415298355</v>
      </c>
      <c r="P78" s="37">
        <f t="shared" si="13"/>
        <v>0.61267902481104974</v>
      </c>
      <c r="Q78" s="37">
        <f t="shared" si="14"/>
        <v>0</v>
      </c>
      <c r="R78" s="37">
        <f t="shared" si="15"/>
        <v>0</v>
      </c>
      <c r="S78" s="37">
        <f t="shared" si="16"/>
        <v>6.5862995167187854</v>
      </c>
      <c r="T78">
        <v>77</v>
      </c>
      <c r="U78" s="45">
        <f>IFERROR(-HLOOKUP($U$1,IEX!$W$2:$BH$98,T78,FALSE),0)</f>
        <v>0</v>
      </c>
      <c r="V78" s="46">
        <f t="shared" si="21"/>
        <v>11.49794303228737</v>
      </c>
      <c r="W78" s="52"/>
      <c r="X78" s="46">
        <v>0</v>
      </c>
      <c r="Y78" s="46">
        <v>2.0422634160368327</v>
      </c>
      <c r="Z78" s="46">
        <v>1.0926109275797056</v>
      </c>
      <c r="AA78" s="46">
        <v>1.0211317080184164</v>
      </c>
      <c r="AB78" s="46">
        <v>1.0211317080184164</v>
      </c>
      <c r="AC78" s="46">
        <v>1.123244878820258</v>
      </c>
      <c r="AD78" s="46">
        <v>0.51056585400920818</v>
      </c>
      <c r="AE78" s="46">
        <v>0.45950926860828734</v>
      </c>
      <c r="AF78" s="46">
        <v>0.40845268320736655</v>
      </c>
      <c r="AG78" s="46">
        <v>0.30633951240552487</v>
      </c>
      <c r="AH78" s="46">
        <v>0.20422634160368328</v>
      </c>
      <c r="AI78" s="46">
        <v>0.35739609780644571</v>
      </c>
      <c r="AJ78" s="46">
        <v>0.30633951240552487</v>
      </c>
      <c r="AK78" s="46">
        <v>0.30633951240552487</v>
      </c>
      <c r="AL78" s="46">
        <v>0.51056585400920818</v>
      </c>
      <c r="AM78" s="46">
        <v>0.40845268320736655</v>
      </c>
      <c r="AN78" s="46">
        <v>0.40845268320736655</v>
      </c>
      <c r="AO78" s="46">
        <v>0.39824136612718236</v>
      </c>
      <c r="AP78" s="46">
        <v>0.30633951240552487</v>
      </c>
      <c r="AQ78" s="46">
        <v>0.30633951240552487</v>
      </c>
      <c r="AR78" s="46">
        <v>0.30633951240552487</v>
      </c>
      <c r="AS78" s="46">
        <v>0.25528292700460409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</row>
    <row r="79" spans="1:63">
      <c r="A79" s="8" t="s">
        <v>121</v>
      </c>
      <c r="B79" s="38">
        <v>18.010000000000002</v>
      </c>
      <c r="C79" s="21"/>
      <c r="D79" s="21"/>
      <c r="E79" s="21"/>
      <c r="F79" s="21"/>
      <c r="G79" s="21"/>
      <c r="H79" s="21"/>
      <c r="I79" s="21"/>
      <c r="J79" s="21">
        <v>6.067377877596857</v>
      </c>
      <c r="K79" s="23">
        <f t="shared" si="17"/>
        <v>6.067377877596857</v>
      </c>
      <c r="L79" s="22">
        <f t="shared" si="18"/>
        <v>11.386445816956765</v>
      </c>
      <c r="M79" s="39">
        <f t="shared" si="19"/>
        <v>17.453823694553623</v>
      </c>
      <c r="O79" s="37">
        <f t="shared" si="20"/>
        <v>-7.1291690061763067</v>
      </c>
      <c r="P79" s="37">
        <f t="shared" si="13"/>
        <v>0.60673778775968568</v>
      </c>
      <c r="Q79" s="37">
        <f t="shared" si="14"/>
        <v>0</v>
      </c>
      <c r="R79" s="37">
        <f t="shared" si="15"/>
        <v>0</v>
      </c>
      <c r="S79" s="37">
        <f t="shared" si="16"/>
        <v>6.5224312184166209</v>
      </c>
      <c r="T79">
        <v>78</v>
      </c>
      <c r="U79" s="45">
        <f>IFERROR(-HLOOKUP($U$1,IEX!$W$2:$BH$98,T79,FALSE),0)</f>
        <v>0</v>
      </c>
      <c r="V79" s="46">
        <f t="shared" si="21"/>
        <v>11.386445816956765</v>
      </c>
      <c r="W79" s="52"/>
      <c r="X79" s="46">
        <v>0</v>
      </c>
      <c r="Y79" s="46">
        <v>2.022459292532286</v>
      </c>
      <c r="Z79" s="46">
        <v>1.082015721504773</v>
      </c>
      <c r="AA79" s="46">
        <v>1.011229646266143</v>
      </c>
      <c r="AB79" s="46">
        <v>1.011229646266143</v>
      </c>
      <c r="AC79" s="46">
        <v>1.1123526108927573</v>
      </c>
      <c r="AD79" s="46">
        <v>0.50561482313307149</v>
      </c>
      <c r="AE79" s="46">
        <v>0.45505334081976423</v>
      </c>
      <c r="AF79" s="46">
        <v>0.40449185850645714</v>
      </c>
      <c r="AG79" s="46">
        <v>0.30336889387984284</v>
      </c>
      <c r="AH79" s="46">
        <v>0.20224592925322857</v>
      </c>
      <c r="AI79" s="46">
        <v>0.35393037619315004</v>
      </c>
      <c r="AJ79" s="46">
        <v>0.30336889387984284</v>
      </c>
      <c r="AK79" s="46">
        <v>0.30336889387984284</v>
      </c>
      <c r="AL79" s="46">
        <v>0.50561482313307149</v>
      </c>
      <c r="AM79" s="46">
        <v>0.40449185850645714</v>
      </c>
      <c r="AN79" s="46">
        <v>0.40449185850645714</v>
      </c>
      <c r="AO79" s="46">
        <v>0.39437956204379571</v>
      </c>
      <c r="AP79" s="46">
        <v>0.30336889387984284</v>
      </c>
      <c r="AQ79" s="46">
        <v>0.30336889387984284</v>
      </c>
      <c r="AR79" s="46">
        <v>0.30336889387984284</v>
      </c>
      <c r="AS79" s="46">
        <v>0.25280741156653574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</row>
    <row r="80" spans="1:63">
      <c r="A80" s="8" t="s">
        <v>122</v>
      </c>
      <c r="B80" s="38">
        <v>18.222799999999999</v>
      </c>
      <c r="C80" s="21"/>
      <c r="D80" s="21"/>
      <c r="E80" s="21"/>
      <c r="F80" s="21"/>
      <c r="G80" s="21"/>
      <c r="H80" s="21"/>
      <c r="I80" s="21"/>
      <c r="J80" s="21">
        <v>6.1267902481104981</v>
      </c>
      <c r="K80" s="23">
        <f t="shared" si="17"/>
        <v>6.1267902481104981</v>
      </c>
      <c r="L80" s="22">
        <f t="shared" si="18"/>
        <v>11.49794303228737</v>
      </c>
      <c r="M80" s="39">
        <f t="shared" si="19"/>
        <v>17.624733280397869</v>
      </c>
      <c r="O80" s="37">
        <f t="shared" si="20"/>
        <v>-7.1989785415298355</v>
      </c>
      <c r="P80" s="37">
        <f t="shared" si="13"/>
        <v>0.61267902481104974</v>
      </c>
      <c r="Q80" s="37">
        <f t="shared" si="14"/>
        <v>0</v>
      </c>
      <c r="R80" s="37">
        <f t="shared" si="15"/>
        <v>0</v>
      </c>
      <c r="S80" s="37">
        <f t="shared" si="16"/>
        <v>6.5862995167187854</v>
      </c>
      <c r="T80">
        <v>79</v>
      </c>
      <c r="U80" s="45">
        <f>IFERROR(-HLOOKUP($U$1,IEX!$W$2:$BH$98,T80,FALSE),0)</f>
        <v>0</v>
      </c>
      <c r="V80" s="46">
        <f t="shared" si="21"/>
        <v>11.49794303228737</v>
      </c>
      <c r="W80" s="52"/>
      <c r="X80" s="46">
        <v>0</v>
      </c>
      <c r="Y80" s="46">
        <v>2.0422634160368327</v>
      </c>
      <c r="Z80" s="46">
        <v>1.0926109275797056</v>
      </c>
      <c r="AA80" s="46">
        <v>1.0211317080184164</v>
      </c>
      <c r="AB80" s="46">
        <v>1.0211317080184164</v>
      </c>
      <c r="AC80" s="46">
        <v>1.123244878820258</v>
      </c>
      <c r="AD80" s="46">
        <v>0.51056585400920818</v>
      </c>
      <c r="AE80" s="46">
        <v>0.45950926860828734</v>
      </c>
      <c r="AF80" s="46">
        <v>0.40845268320736655</v>
      </c>
      <c r="AG80" s="46">
        <v>0.30633951240552487</v>
      </c>
      <c r="AH80" s="46">
        <v>0.20422634160368328</v>
      </c>
      <c r="AI80" s="46">
        <v>0.35739609780644571</v>
      </c>
      <c r="AJ80" s="46">
        <v>0.30633951240552487</v>
      </c>
      <c r="AK80" s="46">
        <v>0.30633951240552487</v>
      </c>
      <c r="AL80" s="46">
        <v>0.51056585400920818</v>
      </c>
      <c r="AM80" s="46">
        <v>0.40845268320736655</v>
      </c>
      <c r="AN80" s="46">
        <v>0.40845268320736655</v>
      </c>
      <c r="AO80" s="46">
        <v>0.39824136612718236</v>
      </c>
      <c r="AP80" s="46">
        <v>0.30633951240552487</v>
      </c>
      <c r="AQ80" s="46">
        <v>0.30633951240552487</v>
      </c>
      <c r="AR80" s="46">
        <v>0.30633951240552487</v>
      </c>
      <c r="AS80" s="46">
        <v>0.25528292700460409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</row>
    <row r="81" spans="1:63">
      <c r="A81" s="8" t="s">
        <v>123</v>
      </c>
      <c r="B81" s="38">
        <v>18.119199999999999</v>
      </c>
      <c r="C81" s="21"/>
      <c r="D81" s="21"/>
      <c r="E81" s="21"/>
      <c r="F81" s="21"/>
      <c r="G81" s="21"/>
      <c r="H81" s="21"/>
      <c r="I81" s="21"/>
      <c r="J81" s="21">
        <v>6.10416619876474</v>
      </c>
      <c r="K81" s="23">
        <f t="shared" si="17"/>
        <v>6.10416619876474</v>
      </c>
      <c r="L81" s="22">
        <f t="shared" si="18"/>
        <v>11.455485233015164</v>
      </c>
      <c r="M81" s="39">
        <f t="shared" si="19"/>
        <v>17.559651431779905</v>
      </c>
      <c r="O81" s="37">
        <f t="shared" si="20"/>
        <v>-7.1723952835485694</v>
      </c>
      <c r="P81" s="37">
        <f t="shared" si="13"/>
        <v>0.61041661987647389</v>
      </c>
      <c r="Q81" s="37">
        <f t="shared" si="14"/>
        <v>0</v>
      </c>
      <c r="R81" s="37">
        <f t="shared" si="15"/>
        <v>0</v>
      </c>
      <c r="S81" s="37">
        <f t="shared" si="16"/>
        <v>6.5619786636720958</v>
      </c>
      <c r="T81">
        <v>80</v>
      </c>
      <c r="U81" s="45">
        <f>IFERROR(-HLOOKUP($U$1,IEX!$W$2:$BH$98,T81,FALSE),0)</f>
        <v>0</v>
      </c>
      <c r="V81" s="46">
        <f t="shared" si="21"/>
        <v>11.455485233015164</v>
      </c>
      <c r="W81" s="52"/>
      <c r="X81" s="46">
        <v>0</v>
      </c>
      <c r="Y81" s="46">
        <v>2.034722066254913</v>
      </c>
      <c r="Z81" s="46">
        <v>1.0885763054463786</v>
      </c>
      <c r="AA81" s="46">
        <v>1.0173610331274565</v>
      </c>
      <c r="AB81" s="46">
        <v>1.0173610331274565</v>
      </c>
      <c r="AC81" s="46">
        <v>1.1190971364402025</v>
      </c>
      <c r="AD81" s="46">
        <v>0.50868051656372826</v>
      </c>
      <c r="AE81" s="46">
        <v>0.4578124649073555</v>
      </c>
      <c r="AF81" s="46">
        <v>0.40694441325098263</v>
      </c>
      <c r="AG81" s="46">
        <v>0.30520830993823694</v>
      </c>
      <c r="AH81" s="46">
        <v>0.20347220662549131</v>
      </c>
      <c r="AI81" s="46">
        <v>0.35607636159460981</v>
      </c>
      <c r="AJ81" s="46">
        <v>0.30520830993823694</v>
      </c>
      <c r="AK81" s="46">
        <v>0.30520830993823694</v>
      </c>
      <c r="AL81" s="46">
        <v>0.50868051656372826</v>
      </c>
      <c r="AM81" s="46">
        <v>0.40694441325098263</v>
      </c>
      <c r="AN81" s="46">
        <v>0.40694441325098263</v>
      </c>
      <c r="AO81" s="46">
        <v>0.39677080291970807</v>
      </c>
      <c r="AP81" s="46">
        <v>0.30520830993823694</v>
      </c>
      <c r="AQ81" s="46">
        <v>0.30520830993823694</v>
      </c>
      <c r="AR81" s="46">
        <v>0.30520830993823694</v>
      </c>
      <c r="AS81" s="46">
        <v>0.25434025828186413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</row>
    <row r="82" spans="1:63">
      <c r="A82" s="8" t="s">
        <v>124</v>
      </c>
      <c r="B82" s="38">
        <v>16.998000000000001</v>
      </c>
      <c r="C82" s="21"/>
      <c r="D82" s="21"/>
      <c r="E82" s="21"/>
      <c r="F82" s="21"/>
      <c r="G82" s="21"/>
      <c r="H82" s="21"/>
      <c r="I82" s="21"/>
      <c r="J82" s="21">
        <v>5.726445816956768</v>
      </c>
      <c r="K82" s="23">
        <f t="shared" si="17"/>
        <v>5.726445816956768</v>
      </c>
      <c r="L82" s="22">
        <f t="shared" si="18"/>
        <v>10.746629983155533</v>
      </c>
      <c r="M82" s="39">
        <f t="shared" si="19"/>
        <v>16.473075800112301</v>
      </c>
      <c r="O82" s="37">
        <f t="shared" si="20"/>
        <v>-6.7285738349242026</v>
      </c>
      <c r="P82" s="37">
        <f t="shared" si="13"/>
        <v>0.57264458169567667</v>
      </c>
      <c r="Q82" s="37">
        <f t="shared" si="14"/>
        <v>0</v>
      </c>
      <c r="R82" s="37">
        <f t="shared" si="15"/>
        <v>0</v>
      </c>
      <c r="S82" s="37">
        <f t="shared" si="16"/>
        <v>6.1559292532285257</v>
      </c>
      <c r="T82">
        <v>81</v>
      </c>
      <c r="U82" s="45">
        <f>IFERROR(-HLOOKUP($U$1,IEX!$W$2:$BH$98,T82,FALSE),0)</f>
        <v>0</v>
      </c>
      <c r="V82" s="46">
        <f t="shared" si="21"/>
        <v>10.746629983155533</v>
      </c>
      <c r="W82" s="52"/>
      <c r="X82" s="46">
        <v>0</v>
      </c>
      <c r="Y82" s="46">
        <v>1.9088152723189222</v>
      </c>
      <c r="Z82" s="46">
        <v>1.0212161706906238</v>
      </c>
      <c r="AA82" s="46">
        <v>0.95440763615946111</v>
      </c>
      <c r="AB82" s="46">
        <v>0.95440763615946111</v>
      </c>
      <c r="AC82" s="46">
        <v>1.0498483997754076</v>
      </c>
      <c r="AD82" s="46">
        <v>0.47720381807973056</v>
      </c>
      <c r="AE82" s="46">
        <v>0.42948343627175756</v>
      </c>
      <c r="AF82" s="46">
        <v>0.3817630544637845</v>
      </c>
      <c r="AG82" s="46">
        <v>0.28632229084783833</v>
      </c>
      <c r="AH82" s="46">
        <v>0.19088152723189225</v>
      </c>
      <c r="AI82" s="46">
        <v>0.33404267265581145</v>
      </c>
      <c r="AJ82" s="46">
        <v>0.28632229084783833</v>
      </c>
      <c r="AK82" s="46">
        <v>0.28632229084783833</v>
      </c>
      <c r="AL82" s="46">
        <v>0.47720381807973056</v>
      </c>
      <c r="AM82" s="46">
        <v>0.3817630544637845</v>
      </c>
      <c r="AN82" s="46">
        <v>0.3817630544637845</v>
      </c>
      <c r="AO82" s="46">
        <v>0.37221897810218985</v>
      </c>
      <c r="AP82" s="46">
        <v>0.28632229084783833</v>
      </c>
      <c r="AQ82" s="46">
        <v>0.28632229084783833</v>
      </c>
      <c r="AR82" s="46">
        <v>0.28632229084783833</v>
      </c>
      <c r="AS82" s="46">
        <v>0.23860190903986528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</row>
    <row r="83" spans="1:63">
      <c r="A83" s="8" t="s">
        <v>125</v>
      </c>
      <c r="B83" s="38">
        <v>18.500799999999998</v>
      </c>
      <c r="C83" s="21"/>
      <c r="D83" s="21"/>
      <c r="E83" s="21"/>
      <c r="F83" s="21"/>
      <c r="G83" s="21"/>
      <c r="H83" s="21"/>
      <c r="I83" s="21"/>
      <c r="J83" s="21">
        <v>6.1267902481104981</v>
      </c>
      <c r="K83" s="23">
        <f t="shared" si="17"/>
        <v>6.1267902481104981</v>
      </c>
      <c r="L83" s="22">
        <f t="shared" si="18"/>
        <v>11.49794303228737</v>
      </c>
      <c r="M83" s="39">
        <f t="shared" si="19"/>
        <v>17.624733280397869</v>
      </c>
      <c r="O83" s="37">
        <f t="shared" si="20"/>
        <v>-7.1989785415298355</v>
      </c>
      <c r="P83" s="37">
        <f t="shared" si="13"/>
        <v>0.61267902481104974</v>
      </c>
      <c r="Q83" s="37">
        <f t="shared" si="14"/>
        <v>0</v>
      </c>
      <c r="R83" s="37">
        <f t="shared" si="15"/>
        <v>0</v>
      </c>
      <c r="S83" s="37">
        <f t="shared" si="16"/>
        <v>6.5862995167187854</v>
      </c>
      <c r="T83">
        <v>82</v>
      </c>
      <c r="U83" s="45">
        <f>IFERROR(-HLOOKUP($U$1,IEX!$W$2:$BH$98,T83,FALSE),0)</f>
        <v>0</v>
      </c>
      <c r="V83" s="46">
        <f t="shared" si="21"/>
        <v>11.49794303228737</v>
      </c>
      <c r="W83" s="52"/>
      <c r="X83" s="46">
        <v>0</v>
      </c>
      <c r="Y83" s="46">
        <v>2.0422634160368327</v>
      </c>
      <c r="Z83" s="46">
        <v>1.0926109275797056</v>
      </c>
      <c r="AA83" s="46">
        <v>1.0211317080184164</v>
      </c>
      <c r="AB83" s="46">
        <v>1.0211317080184164</v>
      </c>
      <c r="AC83" s="46">
        <v>1.123244878820258</v>
      </c>
      <c r="AD83" s="46">
        <v>0.51056585400920818</v>
      </c>
      <c r="AE83" s="46">
        <v>0.45950926860828734</v>
      </c>
      <c r="AF83" s="46">
        <v>0.40845268320736655</v>
      </c>
      <c r="AG83" s="46">
        <v>0.30633951240552487</v>
      </c>
      <c r="AH83" s="46">
        <v>0.20422634160368328</v>
      </c>
      <c r="AI83" s="46">
        <v>0.35739609780644571</v>
      </c>
      <c r="AJ83" s="46">
        <v>0.30633951240552487</v>
      </c>
      <c r="AK83" s="46">
        <v>0.30633951240552487</v>
      </c>
      <c r="AL83" s="46">
        <v>0.51056585400920818</v>
      </c>
      <c r="AM83" s="46">
        <v>0.40845268320736655</v>
      </c>
      <c r="AN83" s="46">
        <v>0.40845268320736655</v>
      </c>
      <c r="AO83" s="46">
        <v>0.39824136612718236</v>
      </c>
      <c r="AP83" s="46">
        <v>0.30633951240552487</v>
      </c>
      <c r="AQ83" s="46">
        <v>0.30633951240552487</v>
      </c>
      <c r="AR83" s="46">
        <v>0.30633951240552487</v>
      </c>
      <c r="AS83" s="46">
        <v>0.25528292700460409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</row>
    <row r="84" spans="1:63">
      <c r="A84" s="8" t="s">
        <v>126</v>
      </c>
      <c r="B84" s="38">
        <v>18.5336</v>
      </c>
      <c r="C84" s="21"/>
      <c r="D84" s="21"/>
      <c r="E84" s="21"/>
      <c r="F84" s="21"/>
      <c r="G84" s="21"/>
      <c r="H84" s="21"/>
      <c r="I84" s="21"/>
      <c r="J84" s="21">
        <v>6.1267902481104981</v>
      </c>
      <c r="K84" s="23">
        <f t="shared" si="17"/>
        <v>6.1267902481104981</v>
      </c>
      <c r="L84" s="22">
        <f t="shared" si="18"/>
        <v>11.49794303228737</v>
      </c>
      <c r="M84" s="39">
        <f t="shared" si="19"/>
        <v>17.624733280397869</v>
      </c>
      <c r="O84" s="37">
        <f t="shared" si="20"/>
        <v>-7.1989785415298355</v>
      </c>
      <c r="P84" s="37">
        <f t="shared" si="13"/>
        <v>0.61267902481104974</v>
      </c>
      <c r="Q84" s="37">
        <f t="shared" si="14"/>
        <v>0</v>
      </c>
      <c r="R84" s="37">
        <f t="shared" si="15"/>
        <v>0</v>
      </c>
      <c r="S84" s="37">
        <f t="shared" si="16"/>
        <v>6.5862995167187854</v>
      </c>
      <c r="T84">
        <v>83</v>
      </c>
      <c r="U84" s="45">
        <f>IFERROR(-HLOOKUP($U$1,IEX!$W$2:$BH$98,T84,FALSE),0)</f>
        <v>0</v>
      </c>
      <c r="V84" s="46">
        <f t="shared" si="21"/>
        <v>11.49794303228737</v>
      </c>
      <c r="W84" s="52"/>
      <c r="X84" s="46">
        <v>0</v>
      </c>
      <c r="Y84" s="46">
        <v>2.0422634160368327</v>
      </c>
      <c r="Z84" s="46">
        <v>1.0926109275797056</v>
      </c>
      <c r="AA84" s="46">
        <v>1.0211317080184164</v>
      </c>
      <c r="AB84" s="46">
        <v>1.0211317080184164</v>
      </c>
      <c r="AC84" s="46">
        <v>1.123244878820258</v>
      </c>
      <c r="AD84" s="46">
        <v>0.51056585400920818</v>
      </c>
      <c r="AE84" s="46">
        <v>0.45950926860828734</v>
      </c>
      <c r="AF84" s="46">
        <v>0.40845268320736655</v>
      </c>
      <c r="AG84" s="46">
        <v>0.30633951240552487</v>
      </c>
      <c r="AH84" s="46">
        <v>0.20422634160368328</v>
      </c>
      <c r="AI84" s="46">
        <v>0.35739609780644571</v>
      </c>
      <c r="AJ84" s="46">
        <v>0.30633951240552487</v>
      </c>
      <c r="AK84" s="46">
        <v>0.30633951240552487</v>
      </c>
      <c r="AL84" s="46">
        <v>0.51056585400920818</v>
      </c>
      <c r="AM84" s="46">
        <v>0.40845268320736655</v>
      </c>
      <c r="AN84" s="46">
        <v>0.40845268320736655</v>
      </c>
      <c r="AO84" s="46">
        <v>0.39824136612718236</v>
      </c>
      <c r="AP84" s="46">
        <v>0.30633951240552487</v>
      </c>
      <c r="AQ84" s="46">
        <v>0.30633951240552487</v>
      </c>
      <c r="AR84" s="46">
        <v>0.30633951240552487</v>
      </c>
      <c r="AS84" s="46">
        <v>0.25528292700460409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0</v>
      </c>
    </row>
    <row r="85" spans="1:63">
      <c r="A85" s="8" t="s">
        <v>127</v>
      </c>
      <c r="B85" s="38">
        <v>18.288799999999998</v>
      </c>
      <c r="C85" s="21"/>
      <c r="D85" s="21"/>
      <c r="E85" s="21"/>
      <c r="F85" s="21"/>
      <c r="G85" s="21"/>
      <c r="H85" s="21"/>
      <c r="I85" s="21"/>
      <c r="J85" s="21">
        <v>6.1267902481104981</v>
      </c>
      <c r="K85" s="23">
        <f t="shared" si="17"/>
        <v>6.1267902481104981</v>
      </c>
      <c r="L85" s="22">
        <f t="shared" si="18"/>
        <v>11.49794303228737</v>
      </c>
      <c r="M85" s="39">
        <f t="shared" si="19"/>
        <v>17.624733280397869</v>
      </c>
      <c r="O85" s="37">
        <f t="shared" si="20"/>
        <v>-7.1989785415298355</v>
      </c>
      <c r="P85" s="37">
        <f t="shared" si="13"/>
        <v>0.61267902481104974</v>
      </c>
      <c r="Q85" s="37">
        <f t="shared" si="14"/>
        <v>0</v>
      </c>
      <c r="R85" s="37">
        <f t="shared" si="15"/>
        <v>0</v>
      </c>
      <c r="S85" s="37">
        <f t="shared" si="16"/>
        <v>6.5862995167187854</v>
      </c>
      <c r="T85">
        <v>84</v>
      </c>
      <c r="U85" s="45">
        <f>IFERROR(-HLOOKUP($U$1,IEX!$W$2:$BH$98,T85,FALSE),0)</f>
        <v>0</v>
      </c>
      <c r="V85" s="46">
        <f t="shared" si="21"/>
        <v>11.49794303228737</v>
      </c>
      <c r="W85" s="52"/>
      <c r="X85" s="46">
        <v>0</v>
      </c>
      <c r="Y85" s="46">
        <v>2.0422634160368327</v>
      </c>
      <c r="Z85" s="46">
        <v>1.0926109275797056</v>
      </c>
      <c r="AA85" s="46">
        <v>1.0211317080184164</v>
      </c>
      <c r="AB85" s="46">
        <v>1.0211317080184164</v>
      </c>
      <c r="AC85" s="46">
        <v>1.123244878820258</v>
      </c>
      <c r="AD85" s="46">
        <v>0.51056585400920818</v>
      </c>
      <c r="AE85" s="46">
        <v>0.45950926860828734</v>
      </c>
      <c r="AF85" s="46">
        <v>0.40845268320736655</v>
      </c>
      <c r="AG85" s="46">
        <v>0.30633951240552487</v>
      </c>
      <c r="AH85" s="46">
        <v>0.20422634160368328</v>
      </c>
      <c r="AI85" s="46">
        <v>0.35739609780644571</v>
      </c>
      <c r="AJ85" s="46">
        <v>0.30633951240552487</v>
      </c>
      <c r="AK85" s="46">
        <v>0.30633951240552487</v>
      </c>
      <c r="AL85" s="46">
        <v>0.51056585400920818</v>
      </c>
      <c r="AM85" s="46">
        <v>0.40845268320736655</v>
      </c>
      <c r="AN85" s="46">
        <v>0.40845268320736655</v>
      </c>
      <c r="AO85" s="46">
        <v>0.39824136612718236</v>
      </c>
      <c r="AP85" s="46">
        <v>0.30633951240552487</v>
      </c>
      <c r="AQ85" s="46">
        <v>0.30633951240552487</v>
      </c>
      <c r="AR85" s="46">
        <v>0.30633951240552487</v>
      </c>
      <c r="AS85" s="46">
        <v>0.25528292700460409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0</v>
      </c>
      <c r="BJ85" s="46">
        <v>0</v>
      </c>
      <c r="BK85" s="46">
        <v>0</v>
      </c>
    </row>
    <row r="86" spans="1:63">
      <c r="A86" s="8" t="s">
        <v>128</v>
      </c>
      <c r="B86" s="38">
        <v>18.386400000000002</v>
      </c>
      <c r="C86" s="21"/>
      <c r="D86" s="21"/>
      <c r="E86" s="21"/>
      <c r="F86" s="21"/>
      <c r="G86" s="21"/>
      <c r="H86" s="21"/>
      <c r="I86" s="21"/>
      <c r="J86" s="21">
        <v>6.1267902481104981</v>
      </c>
      <c r="K86" s="23">
        <f t="shared" si="17"/>
        <v>6.1267902481104981</v>
      </c>
      <c r="L86" s="22">
        <f t="shared" si="18"/>
        <v>11.49794303228737</v>
      </c>
      <c r="M86" s="39">
        <f t="shared" si="19"/>
        <v>17.624733280397869</v>
      </c>
      <c r="O86" s="37">
        <f t="shared" si="20"/>
        <v>-7.1989785415298355</v>
      </c>
      <c r="P86" s="37">
        <f t="shared" si="13"/>
        <v>0.61267902481104974</v>
      </c>
      <c r="Q86" s="37">
        <f t="shared" si="14"/>
        <v>0</v>
      </c>
      <c r="R86" s="37">
        <f t="shared" si="15"/>
        <v>0</v>
      </c>
      <c r="S86" s="37">
        <f t="shared" si="16"/>
        <v>6.5862995167187854</v>
      </c>
      <c r="T86">
        <v>85</v>
      </c>
      <c r="U86" s="45">
        <f>IFERROR(-HLOOKUP($U$1,IEX!$W$2:$BH$98,T86,FALSE),0)</f>
        <v>0</v>
      </c>
      <c r="V86" s="46">
        <f t="shared" si="21"/>
        <v>11.49794303228737</v>
      </c>
      <c r="W86" s="52"/>
      <c r="X86" s="46">
        <v>0</v>
      </c>
      <c r="Y86" s="46">
        <v>2.0422634160368327</v>
      </c>
      <c r="Z86" s="46">
        <v>1.0926109275797056</v>
      </c>
      <c r="AA86" s="46">
        <v>1.0211317080184164</v>
      </c>
      <c r="AB86" s="46">
        <v>1.0211317080184164</v>
      </c>
      <c r="AC86" s="46">
        <v>1.123244878820258</v>
      </c>
      <c r="AD86" s="46">
        <v>0.51056585400920818</v>
      </c>
      <c r="AE86" s="46">
        <v>0.45950926860828734</v>
      </c>
      <c r="AF86" s="46">
        <v>0.40845268320736655</v>
      </c>
      <c r="AG86" s="46">
        <v>0.30633951240552487</v>
      </c>
      <c r="AH86" s="46">
        <v>0.20422634160368328</v>
      </c>
      <c r="AI86" s="46">
        <v>0.35739609780644571</v>
      </c>
      <c r="AJ86" s="46">
        <v>0.30633951240552487</v>
      </c>
      <c r="AK86" s="46">
        <v>0.30633951240552487</v>
      </c>
      <c r="AL86" s="46">
        <v>0.51056585400920818</v>
      </c>
      <c r="AM86" s="46">
        <v>0.40845268320736655</v>
      </c>
      <c r="AN86" s="46">
        <v>0.40845268320736655</v>
      </c>
      <c r="AO86" s="46">
        <v>0.39824136612718236</v>
      </c>
      <c r="AP86" s="46">
        <v>0.30633951240552487</v>
      </c>
      <c r="AQ86" s="46">
        <v>0.30633951240552487</v>
      </c>
      <c r="AR86" s="46">
        <v>0.30633951240552487</v>
      </c>
      <c r="AS86" s="46">
        <v>0.25528292700460409</v>
      </c>
      <c r="AT86" s="46">
        <v>0</v>
      </c>
      <c r="AU86" s="46">
        <v>0</v>
      </c>
      <c r="AV86" s="46">
        <v>0</v>
      </c>
      <c r="AW86" s="46">
        <v>0</v>
      </c>
      <c r="AX86" s="46">
        <v>0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0</v>
      </c>
      <c r="BF86" s="46">
        <v>0</v>
      </c>
      <c r="BG86" s="46">
        <v>0</v>
      </c>
      <c r="BH86" s="46">
        <v>0</v>
      </c>
      <c r="BI86" s="46">
        <v>0</v>
      </c>
      <c r="BJ86" s="46">
        <v>0</v>
      </c>
      <c r="BK86" s="46">
        <v>0</v>
      </c>
    </row>
    <row r="87" spans="1:63">
      <c r="A87" s="8" t="s">
        <v>129</v>
      </c>
      <c r="B87" s="38">
        <v>18.7592</v>
      </c>
      <c r="C87" s="21"/>
      <c r="D87" s="21"/>
      <c r="E87" s="21"/>
      <c r="F87" s="21"/>
      <c r="G87" s="21"/>
      <c r="H87" s="21"/>
      <c r="I87" s="21"/>
      <c r="J87" s="21">
        <v>6.1267902481104981</v>
      </c>
      <c r="K87" s="23">
        <f t="shared" si="17"/>
        <v>6.1267902481104981</v>
      </c>
      <c r="L87" s="22">
        <f t="shared" si="18"/>
        <v>11.49794303228737</v>
      </c>
      <c r="M87" s="39">
        <f t="shared" si="19"/>
        <v>17.624733280397869</v>
      </c>
      <c r="O87" s="37">
        <f t="shared" si="20"/>
        <v>-7.1989785415298355</v>
      </c>
      <c r="P87" s="37">
        <f t="shared" si="13"/>
        <v>0.61267902481104974</v>
      </c>
      <c r="Q87" s="37">
        <f t="shared" si="14"/>
        <v>0</v>
      </c>
      <c r="R87" s="37">
        <f t="shared" si="15"/>
        <v>0</v>
      </c>
      <c r="S87" s="37">
        <f t="shared" si="16"/>
        <v>6.5862995167187854</v>
      </c>
      <c r="T87">
        <v>86</v>
      </c>
      <c r="U87" s="45">
        <f>IFERROR(-HLOOKUP($U$1,IEX!$W$2:$BH$98,T87,FALSE),0)</f>
        <v>0</v>
      </c>
      <c r="V87" s="46">
        <f t="shared" si="21"/>
        <v>11.49794303228737</v>
      </c>
      <c r="W87" s="52"/>
      <c r="X87" s="46">
        <v>0</v>
      </c>
      <c r="Y87" s="46">
        <v>2.0422634160368327</v>
      </c>
      <c r="Z87" s="46">
        <v>1.0926109275797056</v>
      </c>
      <c r="AA87" s="46">
        <v>1.0211317080184164</v>
      </c>
      <c r="AB87" s="46">
        <v>1.0211317080184164</v>
      </c>
      <c r="AC87" s="46">
        <v>1.123244878820258</v>
      </c>
      <c r="AD87" s="46">
        <v>0.51056585400920818</v>
      </c>
      <c r="AE87" s="46">
        <v>0.45950926860828734</v>
      </c>
      <c r="AF87" s="46">
        <v>0.40845268320736655</v>
      </c>
      <c r="AG87" s="46">
        <v>0.30633951240552487</v>
      </c>
      <c r="AH87" s="46">
        <v>0.20422634160368328</v>
      </c>
      <c r="AI87" s="46">
        <v>0.35739609780644571</v>
      </c>
      <c r="AJ87" s="46">
        <v>0.30633951240552487</v>
      </c>
      <c r="AK87" s="46">
        <v>0.30633951240552487</v>
      </c>
      <c r="AL87" s="46">
        <v>0.51056585400920818</v>
      </c>
      <c r="AM87" s="46">
        <v>0.40845268320736655</v>
      </c>
      <c r="AN87" s="46">
        <v>0.40845268320736655</v>
      </c>
      <c r="AO87" s="46">
        <v>0.39824136612718236</v>
      </c>
      <c r="AP87" s="46">
        <v>0.30633951240552487</v>
      </c>
      <c r="AQ87" s="46">
        <v>0.30633951240552487</v>
      </c>
      <c r="AR87" s="46">
        <v>0.30633951240552487</v>
      </c>
      <c r="AS87" s="46">
        <v>0.25528292700460409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</row>
    <row r="88" spans="1:63">
      <c r="A88" s="8" t="s">
        <v>130</v>
      </c>
      <c r="B88" s="38">
        <v>18.885999999999999</v>
      </c>
      <c r="C88" s="21"/>
      <c r="D88" s="21"/>
      <c r="E88" s="21"/>
      <c r="F88" s="21"/>
      <c r="G88" s="21"/>
      <c r="H88" s="21"/>
      <c r="I88" s="21"/>
      <c r="J88" s="21">
        <v>6.1267902481104981</v>
      </c>
      <c r="K88" s="23">
        <f t="shared" si="17"/>
        <v>6.1267902481104981</v>
      </c>
      <c r="L88" s="22">
        <f t="shared" si="18"/>
        <v>11.49794303228737</v>
      </c>
      <c r="M88" s="39">
        <f t="shared" si="19"/>
        <v>17.624733280397869</v>
      </c>
      <c r="O88" s="37">
        <f t="shared" si="20"/>
        <v>-7.1989785415298355</v>
      </c>
      <c r="P88" s="37">
        <f t="shared" si="13"/>
        <v>0.61267902481104974</v>
      </c>
      <c r="Q88" s="37">
        <f t="shared" si="14"/>
        <v>0</v>
      </c>
      <c r="R88" s="37">
        <f t="shared" si="15"/>
        <v>0</v>
      </c>
      <c r="S88" s="37">
        <f t="shared" si="16"/>
        <v>6.5862995167187854</v>
      </c>
      <c r="T88">
        <v>87</v>
      </c>
      <c r="U88" s="45">
        <f>IFERROR(-HLOOKUP($U$1,IEX!$W$2:$BH$98,T88,FALSE),0)</f>
        <v>0</v>
      </c>
      <c r="V88" s="46">
        <f t="shared" si="21"/>
        <v>11.49794303228737</v>
      </c>
      <c r="W88" s="52"/>
      <c r="X88" s="46">
        <v>0</v>
      </c>
      <c r="Y88" s="46">
        <v>2.0422634160368327</v>
      </c>
      <c r="Z88" s="46">
        <v>1.0926109275797056</v>
      </c>
      <c r="AA88" s="46">
        <v>1.0211317080184164</v>
      </c>
      <c r="AB88" s="46">
        <v>1.0211317080184164</v>
      </c>
      <c r="AC88" s="46">
        <v>1.123244878820258</v>
      </c>
      <c r="AD88" s="46">
        <v>0.51056585400920818</v>
      </c>
      <c r="AE88" s="46">
        <v>0.45950926860828734</v>
      </c>
      <c r="AF88" s="46">
        <v>0.40845268320736655</v>
      </c>
      <c r="AG88" s="46">
        <v>0.30633951240552487</v>
      </c>
      <c r="AH88" s="46">
        <v>0.20422634160368328</v>
      </c>
      <c r="AI88" s="46">
        <v>0.35739609780644571</v>
      </c>
      <c r="AJ88" s="46">
        <v>0.30633951240552487</v>
      </c>
      <c r="AK88" s="46">
        <v>0.30633951240552487</v>
      </c>
      <c r="AL88" s="46">
        <v>0.51056585400920818</v>
      </c>
      <c r="AM88" s="46">
        <v>0.40845268320736655</v>
      </c>
      <c r="AN88" s="46">
        <v>0.40845268320736655</v>
      </c>
      <c r="AO88" s="46">
        <v>0.39824136612718236</v>
      </c>
      <c r="AP88" s="46">
        <v>0.30633951240552487</v>
      </c>
      <c r="AQ88" s="46">
        <v>0.30633951240552487</v>
      </c>
      <c r="AR88" s="46">
        <v>0.30633951240552487</v>
      </c>
      <c r="AS88" s="46">
        <v>0.25528292700460409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</row>
    <row r="89" spans="1:63">
      <c r="A89" s="8" t="s">
        <v>131</v>
      </c>
      <c r="B89" s="38">
        <v>18.222000000000001</v>
      </c>
      <c r="C89" s="21"/>
      <c r="D89" s="21"/>
      <c r="E89" s="21"/>
      <c r="F89" s="21"/>
      <c r="G89" s="21"/>
      <c r="H89" s="21"/>
      <c r="I89" s="21"/>
      <c r="J89" s="21">
        <v>6.1267902481104981</v>
      </c>
      <c r="K89" s="23">
        <f t="shared" si="17"/>
        <v>6.1267902481104981</v>
      </c>
      <c r="L89" s="22">
        <f t="shared" si="18"/>
        <v>11.49794303228737</v>
      </c>
      <c r="M89" s="39">
        <f t="shared" si="19"/>
        <v>17.624733280397869</v>
      </c>
      <c r="O89" s="37">
        <f t="shared" si="20"/>
        <v>-7.1989785415298355</v>
      </c>
      <c r="P89" s="37">
        <f t="shared" si="13"/>
        <v>0.61267902481104974</v>
      </c>
      <c r="Q89" s="37">
        <f t="shared" si="14"/>
        <v>0</v>
      </c>
      <c r="R89" s="37">
        <f t="shared" si="15"/>
        <v>0</v>
      </c>
      <c r="S89" s="37">
        <f t="shared" si="16"/>
        <v>6.5862995167187854</v>
      </c>
      <c r="T89">
        <v>88</v>
      </c>
      <c r="U89" s="45">
        <f>IFERROR(-HLOOKUP($U$1,IEX!$W$2:$BH$98,T89,FALSE),0)</f>
        <v>0</v>
      </c>
      <c r="V89" s="46">
        <f t="shared" si="21"/>
        <v>11.49794303228737</v>
      </c>
      <c r="W89" s="52"/>
      <c r="X89" s="46">
        <v>0</v>
      </c>
      <c r="Y89" s="46">
        <v>2.0422634160368327</v>
      </c>
      <c r="Z89" s="46">
        <v>1.0926109275797056</v>
      </c>
      <c r="AA89" s="46">
        <v>1.0211317080184164</v>
      </c>
      <c r="AB89" s="46">
        <v>1.0211317080184164</v>
      </c>
      <c r="AC89" s="46">
        <v>1.123244878820258</v>
      </c>
      <c r="AD89" s="46">
        <v>0.51056585400920818</v>
      </c>
      <c r="AE89" s="46">
        <v>0.45950926860828734</v>
      </c>
      <c r="AF89" s="46">
        <v>0.40845268320736655</v>
      </c>
      <c r="AG89" s="46">
        <v>0.30633951240552487</v>
      </c>
      <c r="AH89" s="46">
        <v>0.20422634160368328</v>
      </c>
      <c r="AI89" s="46">
        <v>0.35739609780644571</v>
      </c>
      <c r="AJ89" s="46">
        <v>0.30633951240552487</v>
      </c>
      <c r="AK89" s="46">
        <v>0.30633951240552487</v>
      </c>
      <c r="AL89" s="46">
        <v>0.51056585400920818</v>
      </c>
      <c r="AM89" s="46">
        <v>0.40845268320736655</v>
      </c>
      <c r="AN89" s="46">
        <v>0.40845268320736655</v>
      </c>
      <c r="AO89" s="46">
        <v>0.39824136612718236</v>
      </c>
      <c r="AP89" s="46">
        <v>0.30633951240552487</v>
      </c>
      <c r="AQ89" s="46">
        <v>0.30633951240552487</v>
      </c>
      <c r="AR89" s="46">
        <v>0.30633951240552487</v>
      </c>
      <c r="AS89" s="46">
        <v>0.25528292700460409</v>
      </c>
      <c r="AT89" s="46">
        <v>0</v>
      </c>
      <c r="AU89" s="46">
        <v>0</v>
      </c>
      <c r="AV89" s="46">
        <v>0</v>
      </c>
      <c r="AW89" s="46">
        <v>0</v>
      </c>
      <c r="AX89" s="46">
        <v>0</v>
      </c>
      <c r="AY89" s="46">
        <v>0</v>
      </c>
      <c r="AZ89" s="46">
        <v>0</v>
      </c>
      <c r="BA89" s="46">
        <v>0</v>
      </c>
      <c r="BB89" s="46">
        <v>0</v>
      </c>
      <c r="BC89" s="46">
        <v>0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>
        <v>0</v>
      </c>
    </row>
    <row r="90" spans="1:63">
      <c r="A90" s="8" t="s">
        <v>132</v>
      </c>
      <c r="B90" s="38">
        <v>17.769200000000001</v>
      </c>
      <c r="C90" s="21"/>
      <c r="D90" s="21"/>
      <c r="E90" s="21"/>
      <c r="F90" s="21"/>
      <c r="G90" s="21"/>
      <c r="H90" s="21"/>
      <c r="I90" s="21"/>
      <c r="J90" s="21">
        <v>5.9862549129702431</v>
      </c>
      <c r="K90" s="23">
        <f t="shared" si="17"/>
        <v>5.9862549129702431</v>
      </c>
      <c r="L90" s="22">
        <f t="shared" si="18"/>
        <v>11.234205053340823</v>
      </c>
      <c r="M90" s="39">
        <f t="shared" si="19"/>
        <v>17.220459966311065</v>
      </c>
      <c r="O90" s="37">
        <f t="shared" si="20"/>
        <v>-7.0338495227400362</v>
      </c>
      <c r="P90" s="37">
        <f t="shared" si="13"/>
        <v>0.59862549129702425</v>
      </c>
      <c r="Q90" s="37">
        <f t="shared" si="14"/>
        <v>0</v>
      </c>
      <c r="R90" s="37">
        <f t="shared" si="15"/>
        <v>0</v>
      </c>
      <c r="S90" s="37">
        <f t="shared" si="16"/>
        <v>6.4352240314430116</v>
      </c>
      <c r="T90">
        <v>89</v>
      </c>
      <c r="U90" s="45">
        <f>IFERROR(-HLOOKUP($U$1,IEX!$W$2:$BH$98,T90,FALSE),0)</f>
        <v>0</v>
      </c>
      <c r="V90" s="46">
        <f t="shared" si="21"/>
        <v>11.234205053340823</v>
      </c>
      <c r="W90" s="52"/>
      <c r="X90" s="46">
        <v>0</v>
      </c>
      <c r="Y90" s="46">
        <v>1.9954183043234144</v>
      </c>
      <c r="Z90" s="46">
        <v>1.0675487928130267</v>
      </c>
      <c r="AA90" s="46">
        <v>0.99770915216170719</v>
      </c>
      <c r="AB90" s="46">
        <v>0.99770915216170719</v>
      </c>
      <c r="AC90" s="46">
        <v>1.097480067377878</v>
      </c>
      <c r="AD90" s="46">
        <v>0.4988545760808536</v>
      </c>
      <c r="AE90" s="46">
        <v>0.44896911847276816</v>
      </c>
      <c r="AF90" s="46">
        <v>0.39908366086468283</v>
      </c>
      <c r="AG90" s="46">
        <v>0.29931274564851212</v>
      </c>
      <c r="AH90" s="46">
        <v>0.19954183043234142</v>
      </c>
      <c r="AI90" s="46">
        <v>0.34919820325659751</v>
      </c>
      <c r="AJ90" s="46">
        <v>0.29931274564851212</v>
      </c>
      <c r="AK90" s="46">
        <v>0.29931274564851212</v>
      </c>
      <c r="AL90" s="46">
        <v>0.4988545760808536</v>
      </c>
      <c r="AM90" s="46">
        <v>0.39908366086468283</v>
      </c>
      <c r="AN90" s="46">
        <v>0.39908366086468283</v>
      </c>
      <c r="AO90" s="46">
        <v>0.38910656934306581</v>
      </c>
      <c r="AP90" s="46">
        <v>0.29931274564851212</v>
      </c>
      <c r="AQ90" s="46">
        <v>0.29931274564851212</v>
      </c>
      <c r="AR90" s="46">
        <v>0.29931274564851212</v>
      </c>
      <c r="AS90" s="46">
        <v>0.2494272880404268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</row>
    <row r="91" spans="1:63">
      <c r="A91" s="8" t="s">
        <v>133</v>
      </c>
      <c r="B91" s="38">
        <v>18.442799999999998</v>
      </c>
      <c r="C91" s="21"/>
      <c r="D91" s="21"/>
      <c r="E91" s="21"/>
      <c r="F91" s="21"/>
      <c r="G91" s="21"/>
      <c r="H91" s="21"/>
      <c r="I91" s="21"/>
      <c r="J91" s="21">
        <v>6.1267902481104981</v>
      </c>
      <c r="K91" s="23">
        <f t="shared" si="17"/>
        <v>6.1267902481104981</v>
      </c>
      <c r="L91" s="22">
        <f t="shared" si="18"/>
        <v>11.49794303228737</v>
      </c>
      <c r="M91" s="39">
        <f t="shared" si="19"/>
        <v>17.624733280397869</v>
      </c>
      <c r="O91" s="37">
        <f t="shared" si="20"/>
        <v>-7.1989785415298355</v>
      </c>
      <c r="P91" s="37">
        <f t="shared" si="13"/>
        <v>0.61267902481104974</v>
      </c>
      <c r="Q91" s="37">
        <f t="shared" si="14"/>
        <v>0</v>
      </c>
      <c r="R91" s="37">
        <f t="shared" si="15"/>
        <v>0</v>
      </c>
      <c r="S91" s="37">
        <f t="shared" si="16"/>
        <v>6.5862995167187854</v>
      </c>
      <c r="T91">
        <v>90</v>
      </c>
      <c r="U91" s="45">
        <f>IFERROR(-HLOOKUP($U$1,IEX!$W$2:$BH$98,T91,FALSE),0)</f>
        <v>0</v>
      </c>
      <c r="V91" s="46">
        <f t="shared" si="21"/>
        <v>11.49794303228737</v>
      </c>
      <c r="W91" s="52"/>
      <c r="X91" s="46">
        <v>0</v>
      </c>
      <c r="Y91" s="46">
        <v>2.0422634160368327</v>
      </c>
      <c r="Z91" s="46">
        <v>1.0926109275797056</v>
      </c>
      <c r="AA91" s="46">
        <v>1.0211317080184164</v>
      </c>
      <c r="AB91" s="46">
        <v>1.0211317080184164</v>
      </c>
      <c r="AC91" s="46">
        <v>1.123244878820258</v>
      </c>
      <c r="AD91" s="46">
        <v>0.51056585400920818</v>
      </c>
      <c r="AE91" s="46">
        <v>0.45950926860828734</v>
      </c>
      <c r="AF91" s="46">
        <v>0.40845268320736655</v>
      </c>
      <c r="AG91" s="46">
        <v>0.30633951240552487</v>
      </c>
      <c r="AH91" s="46">
        <v>0.20422634160368328</v>
      </c>
      <c r="AI91" s="46">
        <v>0.35739609780644571</v>
      </c>
      <c r="AJ91" s="46">
        <v>0.30633951240552487</v>
      </c>
      <c r="AK91" s="46">
        <v>0.30633951240552487</v>
      </c>
      <c r="AL91" s="46">
        <v>0.51056585400920818</v>
      </c>
      <c r="AM91" s="46">
        <v>0.40845268320736655</v>
      </c>
      <c r="AN91" s="46">
        <v>0.40845268320736655</v>
      </c>
      <c r="AO91" s="46">
        <v>0.39824136612718236</v>
      </c>
      <c r="AP91" s="46">
        <v>0.30633951240552487</v>
      </c>
      <c r="AQ91" s="46">
        <v>0.30633951240552487</v>
      </c>
      <c r="AR91" s="46">
        <v>0.30633951240552487</v>
      </c>
      <c r="AS91" s="46">
        <v>0.25528292700460409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</v>
      </c>
    </row>
    <row r="92" spans="1:63">
      <c r="A92" s="8" t="s">
        <v>134</v>
      </c>
      <c r="B92" s="38">
        <v>17.48</v>
      </c>
      <c r="C92" s="21"/>
      <c r="D92" s="21"/>
      <c r="E92" s="21"/>
      <c r="F92" s="21"/>
      <c r="G92" s="21"/>
      <c r="H92" s="21"/>
      <c r="I92" s="21"/>
      <c r="J92" s="21">
        <v>5.8888265019651893</v>
      </c>
      <c r="K92" s="23">
        <f t="shared" si="17"/>
        <v>5.8888265019651893</v>
      </c>
      <c r="L92" s="22">
        <f t="shared" si="18"/>
        <v>11.05136440202134</v>
      </c>
      <c r="M92" s="39">
        <f t="shared" si="19"/>
        <v>16.940190903986529</v>
      </c>
      <c r="O92" s="37">
        <f t="shared" si="20"/>
        <v>-6.9193711398090976</v>
      </c>
      <c r="P92" s="37">
        <f t="shared" si="13"/>
        <v>0.58888265019651886</v>
      </c>
      <c r="Q92" s="37">
        <f t="shared" si="14"/>
        <v>0</v>
      </c>
      <c r="R92" s="37">
        <f t="shared" si="15"/>
        <v>0</v>
      </c>
      <c r="S92" s="37">
        <f t="shared" si="16"/>
        <v>6.3304884896125788</v>
      </c>
      <c r="T92">
        <v>91</v>
      </c>
      <c r="U92" s="45">
        <f>IFERROR(-HLOOKUP($U$1,IEX!$W$2:$BH$98,T92,FALSE),0)</f>
        <v>0</v>
      </c>
      <c r="V92" s="46">
        <f t="shared" si="21"/>
        <v>11.05136440202134</v>
      </c>
      <c r="W92" s="52"/>
      <c r="X92" s="46">
        <v>0</v>
      </c>
      <c r="Y92" s="46">
        <v>1.9629421673217295</v>
      </c>
      <c r="Z92" s="46">
        <v>1.0501740595171256</v>
      </c>
      <c r="AA92" s="46">
        <v>0.98147108366086477</v>
      </c>
      <c r="AB92" s="46">
        <v>0.98147108366086477</v>
      </c>
      <c r="AC92" s="46">
        <v>1.0796181920269514</v>
      </c>
      <c r="AD92" s="46">
        <v>0.49073554183043239</v>
      </c>
      <c r="AE92" s="46">
        <v>0.44166198764738918</v>
      </c>
      <c r="AF92" s="46">
        <v>0.39258843346434596</v>
      </c>
      <c r="AG92" s="46">
        <v>0.29444132509825943</v>
      </c>
      <c r="AH92" s="46">
        <v>0.19629421673217298</v>
      </c>
      <c r="AI92" s="46">
        <v>0.3435148792813027</v>
      </c>
      <c r="AJ92" s="46">
        <v>0.29444132509825943</v>
      </c>
      <c r="AK92" s="46">
        <v>0.29444132509825943</v>
      </c>
      <c r="AL92" s="46">
        <v>0.49073554183043239</v>
      </c>
      <c r="AM92" s="46">
        <v>0.39258843346434596</v>
      </c>
      <c r="AN92" s="46">
        <v>0.39258843346434596</v>
      </c>
      <c r="AO92" s="46">
        <v>0.38277372262773729</v>
      </c>
      <c r="AP92" s="46">
        <v>0.29444132509825943</v>
      </c>
      <c r="AQ92" s="46">
        <v>0.29444132509825943</v>
      </c>
      <c r="AR92" s="46">
        <v>0.29444132509825943</v>
      </c>
      <c r="AS92" s="46">
        <v>0.24536777091521619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</row>
    <row r="93" spans="1:63">
      <c r="A93" s="8" t="s">
        <v>135</v>
      </c>
      <c r="B93" s="38">
        <v>18.2668</v>
      </c>
      <c r="C93" s="21"/>
      <c r="D93" s="21"/>
      <c r="E93" s="21"/>
      <c r="F93" s="21"/>
      <c r="G93" s="21"/>
      <c r="H93" s="21"/>
      <c r="I93" s="21"/>
      <c r="J93" s="21">
        <v>6.1267902481104981</v>
      </c>
      <c r="K93" s="23">
        <f t="shared" si="17"/>
        <v>6.1267902481104981</v>
      </c>
      <c r="L93" s="22">
        <f t="shared" si="18"/>
        <v>11.49794303228737</v>
      </c>
      <c r="M93" s="39">
        <f t="shared" si="19"/>
        <v>17.624733280397869</v>
      </c>
      <c r="O93" s="37">
        <f t="shared" si="20"/>
        <v>-7.1989785415298355</v>
      </c>
      <c r="P93" s="37">
        <f t="shared" si="13"/>
        <v>0.61267902481104974</v>
      </c>
      <c r="Q93" s="37">
        <f t="shared" si="14"/>
        <v>0</v>
      </c>
      <c r="R93" s="37">
        <f t="shared" si="15"/>
        <v>0</v>
      </c>
      <c r="S93" s="37">
        <f t="shared" si="16"/>
        <v>6.5862995167187854</v>
      </c>
      <c r="T93">
        <v>92</v>
      </c>
      <c r="U93" s="45">
        <f>IFERROR(-HLOOKUP($U$1,IEX!$W$2:$BH$98,T93,FALSE),0)</f>
        <v>0</v>
      </c>
      <c r="V93" s="46">
        <f t="shared" si="21"/>
        <v>11.49794303228737</v>
      </c>
      <c r="W93" s="52"/>
      <c r="X93" s="46">
        <v>0</v>
      </c>
      <c r="Y93" s="46">
        <v>2.0422634160368327</v>
      </c>
      <c r="Z93" s="46">
        <v>1.0926109275797056</v>
      </c>
      <c r="AA93" s="46">
        <v>1.0211317080184164</v>
      </c>
      <c r="AB93" s="46">
        <v>1.0211317080184164</v>
      </c>
      <c r="AC93" s="46">
        <v>1.123244878820258</v>
      </c>
      <c r="AD93" s="46">
        <v>0.51056585400920818</v>
      </c>
      <c r="AE93" s="46">
        <v>0.45950926860828734</v>
      </c>
      <c r="AF93" s="46">
        <v>0.40845268320736655</v>
      </c>
      <c r="AG93" s="46">
        <v>0.30633951240552487</v>
      </c>
      <c r="AH93" s="46">
        <v>0.20422634160368328</v>
      </c>
      <c r="AI93" s="46">
        <v>0.35739609780644571</v>
      </c>
      <c r="AJ93" s="46">
        <v>0.30633951240552487</v>
      </c>
      <c r="AK93" s="46">
        <v>0.30633951240552487</v>
      </c>
      <c r="AL93" s="46">
        <v>0.51056585400920818</v>
      </c>
      <c r="AM93" s="46">
        <v>0.40845268320736655</v>
      </c>
      <c r="AN93" s="46">
        <v>0.40845268320736655</v>
      </c>
      <c r="AO93" s="46">
        <v>0.39824136612718236</v>
      </c>
      <c r="AP93" s="46">
        <v>0.30633951240552487</v>
      </c>
      <c r="AQ93" s="46">
        <v>0.30633951240552487</v>
      </c>
      <c r="AR93" s="46">
        <v>0.30633951240552487</v>
      </c>
      <c r="AS93" s="46">
        <v>0.25528292700460409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</row>
    <row r="94" spans="1:63">
      <c r="A94" s="8" t="s">
        <v>136</v>
      </c>
      <c r="B94" s="38">
        <v>18.3476</v>
      </c>
      <c r="C94" s="21"/>
      <c r="D94" s="21"/>
      <c r="E94" s="21"/>
      <c r="F94" s="21"/>
      <c r="G94" s="21"/>
      <c r="H94" s="21"/>
      <c r="I94" s="21"/>
      <c r="J94" s="21">
        <v>6.1267902481104981</v>
      </c>
      <c r="K94" s="23">
        <f t="shared" si="17"/>
        <v>6.1267902481104981</v>
      </c>
      <c r="L94" s="22">
        <f t="shared" si="18"/>
        <v>11.49794303228737</v>
      </c>
      <c r="M94" s="39">
        <f t="shared" si="19"/>
        <v>17.624733280397869</v>
      </c>
      <c r="O94" s="37">
        <f t="shared" si="20"/>
        <v>-7.1989785415298355</v>
      </c>
      <c r="P94" s="37">
        <f t="shared" si="13"/>
        <v>0.61267902481104974</v>
      </c>
      <c r="Q94" s="37">
        <f t="shared" si="14"/>
        <v>0</v>
      </c>
      <c r="R94" s="37">
        <f t="shared" si="15"/>
        <v>0</v>
      </c>
      <c r="S94" s="37">
        <f t="shared" si="16"/>
        <v>6.5862995167187854</v>
      </c>
      <c r="T94">
        <v>93</v>
      </c>
      <c r="U94" s="45">
        <f>IFERROR(-HLOOKUP($U$1,IEX!$W$2:$BH$98,T94,FALSE),0)</f>
        <v>0</v>
      </c>
      <c r="V94" s="46">
        <f t="shared" si="21"/>
        <v>11.49794303228737</v>
      </c>
      <c r="W94" s="52"/>
      <c r="X94" s="46">
        <v>0</v>
      </c>
      <c r="Y94" s="46">
        <v>2.0422634160368327</v>
      </c>
      <c r="Z94" s="46">
        <v>1.0926109275797056</v>
      </c>
      <c r="AA94" s="46">
        <v>1.0211317080184164</v>
      </c>
      <c r="AB94" s="46">
        <v>1.0211317080184164</v>
      </c>
      <c r="AC94" s="46">
        <v>1.123244878820258</v>
      </c>
      <c r="AD94" s="46">
        <v>0.51056585400920818</v>
      </c>
      <c r="AE94" s="46">
        <v>0.45950926860828734</v>
      </c>
      <c r="AF94" s="46">
        <v>0.40845268320736655</v>
      </c>
      <c r="AG94" s="46">
        <v>0.30633951240552487</v>
      </c>
      <c r="AH94" s="46">
        <v>0.20422634160368328</v>
      </c>
      <c r="AI94" s="46">
        <v>0.35739609780644571</v>
      </c>
      <c r="AJ94" s="46">
        <v>0.30633951240552487</v>
      </c>
      <c r="AK94" s="46">
        <v>0.30633951240552487</v>
      </c>
      <c r="AL94" s="46">
        <v>0.51056585400920818</v>
      </c>
      <c r="AM94" s="46">
        <v>0.40845268320736655</v>
      </c>
      <c r="AN94" s="46">
        <v>0.40845268320736655</v>
      </c>
      <c r="AO94" s="46">
        <v>0.39824136612718236</v>
      </c>
      <c r="AP94" s="46">
        <v>0.30633951240552487</v>
      </c>
      <c r="AQ94" s="46">
        <v>0.30633951240552487</v>
      </c>
      <c r="AR94" s="46">
        <v>0.30633951240552487</v>
      </c>
      <c r="AS94" s="46">
        <v>0.25528292700460409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</row>
    <row r="95" spans="1:63">
      <c r="A95" s="8" t="s">
        <v>137</v>
      </c>
      <c r="B95" s="38">
        <v>17.1648</v>
      </c>
      <c r="C95" s="21"/>
      <c r="D95" s="21"/>
      <c r="E95" s="21"/>
      <c r="F95" s="21"/>
      <c r="G95" s="21"/>
      <c r="H95" s="21"/>
      <c r="I95" s="21"/>
      <c r="J95" s="21">
        <v>5.7826389668725451</v>
      </c>
      <c r="K95" s="23">
        <f t="shared" si="17"/>
        <v>5.7826389668725451</v>
      </c>
      <c r="L95" s="22">
        <f t="shared" si="18"/>
        <v>10.852085794497476</v>
      </c>
      <c r="M95" s="39">
        <f t="shared" si="19"/>
        <v>16.634724761370023</v>
      </c>
      <c r="O95" s="37">
        <f t="shared" si="20"/>
        <v>-6.7946007860752395</v>
      </c>
      <c r="P95" s="37">
        <f t="shared" si="13"/>
        <v>0.57826389668725431</v>
      </c>
      <c r="Q95" s="37">
        <f t="shared" si="14"/>
        <v>0</v>
      </c>
      <c r="R95" s="37">
        <f t="shared" si="15"/>
        <v>0</v>
      </c>
      <c r="S95" s="37">
        <f t="shared" si="16"/>
        <v>6.2163368893879856</v>
      </c>
      <c r="T95">
        <v>94</v>
      </c>
      <c r="U95" s="45">
        <f>IFERROR(-HLOOKUP($U$1,IEX!$W$2:$BH$98,T95,FALSE),0)</f>
        <v>0</v>
      </c>
      <c r="V95" s="46">
        <f t="shared" si="21"/>
        <v>10.852085794497476</v>
      </c>
      <c r="W95" s="52"/>
      <c r="X95" s="46">
        <v>0</v>
      </c>
      <c r="Y95" s="46">
        <v>1.9275463222908482</v>
      </c>
      <c r="Z95" s="46">
        <v>1.0312372824256038</v>
      </c>
      <c r="AA95" s="46">
        <v>0.96377316114542411</v>
      </c>
      <c r="AB95" s="46">
        <v>0.96377316114542411</v>
      </c>
      <c r="AC95" s="46">
        <v>1.0601504772599666</v>
      </c>
      <c r="AD95" s="46">
        <v>0.48188658057271205</v>
      </c>
      <c r="AE95" s="46">
        <v>0.43369792251544081</v>
      </c>
      <c r="AF95" s="46">
        <v>0.38550926445816963</v>
      </c>
      <c r="AG95" s="46">
        <v>0.28913194834362715</v>
      </c>
      <c r="AH95" s="46">
        <v>0.19275463222908482</v>
      </c>
      <c r="AI95" s="46">
        <v>0.33732060640089839</v>
      </c>
      <c r="AJ95" s="46">
        <v>0.28913194834362715</v>
      </c>
      <c r="AK95" s="46">
        <v>0.28913194834362715</v>
      </c>
      <c r="AL95" s="46">
        <v>0.48188658057271205</v>
      </c>
      <c r="AM95" s="46">
        <v>0.38550926445816963</v>
      </c>
      <c r="AN95" s="46">
        <v>0.38550926445816963</v>
      </c>
      <c r="AO95" s="46">
        <v>0.37587153284671537</v>
      </c>
      <c r="AP95" s="46">
        <v>0.28913194834362715</v>
      </c>
      <c r="AQ95" s="46">
        <v>0.28913194834362715</v>
      </c>
      <c r="AR95" s="46">
        <v>0.28913194834362715</v>
      </c>
      <c r="AS95" s="46">
        <v>0.24094329028635603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6">
        <v>0</v>
      </c>
    </row>
    <row r="96" spans="1:63">
      <c r="A96" s="8" t="s">
        <v>138</v>
      </c>
      <c r="B96" s="38">
        <v>15.8096</v>
      </c>
      <c r="C96" s="21"/>
      <c r="D96" s="21"/>
      <c r="E96" s="21"/>
      <c r="F96" s="21"/>
      <c r="G96" s="21"/>
      <c r="H96" s="21"/>
      <c r="I96" s="21"/>
      <c r="J96" s="21">
        <v>5.3260864682762499</v>
      </c>
      <c r="K96" s="23">
        <f t="shared" si="17"/>
        <v>5.3260864682762499</v>
      </c>
      <c r="L96" s="22">
        <f t="shared" si="18"/>
        <v>9.9952889387984314</v>
      </c>
      <c r="M96" s="39">
        <f t="shared" si="19"/>
        <v>15.321375407074681</v>
      </c>
      <c r="O96" s="37">
        <f t="shared" si="20"/>
        <v>-6.2581516002245934</v>
      </c>
      <c r="P96" s="37">
        <f t="shared" si="13"/>
        <v>0.53260864682762499</v>
      </c>
      <c r="Q96" s="37">
        <f t="shared" si="14"/>
        <v>0</v>
      </c>
      <c r="R96" s="37">
        <f t="shared" si="15"/>
        <v>0</v>
      </c>
      <c r="S96" s="37">
        <f t="shared" si="16"/>
        <v>5.7255429533969684</v>
      </c>
      <c r="T96">
        <v>95</v>
      </c>
      <c r="U96" s="45">
        <f>IFERROR(-HLOOKUP($U$1,IEX!$W$2:$BH$98,T96,FALSE),0)</f>
        <v>0</v>
      </c>
      <c r="V96" s="46">
        <f t="shared" si="21"/>
        <v>9.9952889387984314</v>
      </c>
      <c r="W96" s="52"/>
      <c r="X96" s="46">
        <v>0</v>
      </c>
      <c r="Y96" s="46">
        <v>1.7753621560920831</v>
      </c>
      <c r="Z96" s="46">
        <v>0.9498187535092647</v>
      </c>
      <c r="AA96" s="46">
        <v>0.88768107804604157</v>
      </c>
      <c r="AB96" s="46">
        <v>0.88768107804604157</v>
      </c>
      <c r="AC96" s="46">
        <v>0.97644918585064588</v>
      </c>
      <c r="AD96" s="46">
        <v>0.44384053902302079</v>
      </c>
      <c r="AE96" s="46">
        <v>0.39945648512071874</v>
      </c>
      <c r="AF96" s="46">
        <v>0.3550724312184167</v>
      </c>
      <c r="AG96" s="46">
        <v>0.26630432341381249</v>
      </c>
      <c r="AH96" s="46">
        <v>0.17753621560920835</v>
      </c>
      <c r="AI96" s="46">
        <v>0.31068837731611454</v>
      </c>
      <c r="AJ96" s="46">
        <v>0.26630432341381249</v>
      </c>
      <c r="AK96" s="46">
        <v>0.26630432341381249</v>
      </c>
      <c r="AL96" s="46">
        <v>0.44384053902302079</v>
      </c>
      <c r="AM96" s="46">
        <v>0.3550724312184167</v>
      </c>
      <c r="AN96" s="46">
        <v>0.3550724312184167</v>
      </c>
      <c r="AO96" s="46">
        <v>0.34619562043795621</v>
      </c>
      <c r="AP96" s="46">
        <v>0.26630432341381249</v>
      </c>
      <c r="AQ96" s="46">
        <v>0.26630432341381249</v>
      </c>
      <c r="AR96" s="46">
        <v>0.26630432341381249</v>
      </c>
      <c r="AS96" s="46">
        <v>0.22192026951151039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</row>
    <row r="97" spans="1:63">
      <c r="A97" s="8" t="s">
        <v>139</v>
      </c>
      <c r="B97" s="38">
        <v>17.807599999999997</v>
      </c>
      <c r="C97" s="21"/>
      <c r="D97" s="21"/>
      <c r="E97" s="21"/>
      <c r="F97" s="21"/>
      <c r="G97" s="21"/>
      <c r="H97" s="21"/>
      <c r="I97" s="21"/>
      <c r="J97" s="21">
        <v>5.9991914654688374</v>
      </c>
      <c r="K97" s="23">
        <f t="shared" si="17"/>
        <v>5.9991914654688374</v>
      </c>
      <c r="L97" s="22">
        <f t="shared" si="18"/>
        <v>11.258482650196521</v>
      </c>
      <c r="M97" s="39">
        <f t="shared" si="19"/>
        <v>17.25767411566536</v>
      </c>
      <c r="O97" s="37">
        <f t="shared" si="20"/>
        <v>-7.0490499719258839</v>
      </c>
      <c r="P97" s="37">
        <f t="shared" si="13"/>
        <v>0.59991914654688383</v>
      </c>
      <c r="Q97" s="37">
        <f t="shared" si="14"/>
        <v>0</v>
      </c>
      <c r="R97" s="37">
        <f t="shared" si="15"/>
        <v>0</v>
      </c>
      <c r="S97" s="37">
        <f t="shared" si="16"/>
        <v>6.4491308253790001</v>
      </c>
      <c r="T97">
        <v>96</v>
      </c>
      <c r="U97" s="45">
        <f>IFERROR(-HLOOKUP($U$1,IEX!$W$2:$BH$98,T97,FALSE),0)</f>
        <v>0</v>
      </c>
      <c r="V97" s="46">
        <f t="shared" si="21"/>
        <v>11.258482650196521</v>
      </c>
      <c r="W97" s="52"/>
      <c r="X97" s="46">
        <v>0</v>
      </c>
      <c r="Y97" s="46">
        <v>1.9997304884896125</v>
      </c>
      <c r="Z97" s="46">
        <v>1.0698558113419427</v>
      </c>
      <c r="AA97" s="46">
        <v>0.99986524424480627</v>
      </c>
      <c r="AB97" s="46">
        <v>0.99986524424480627</v>
      </c>
      <c r="AC97" s="46">
        <v>1.099851768669287</v>
      </c>
      <c r="AD97" s="46">
        <v>0.49993262212240314</v>
      </c>
      <c r="AE97" s="46">
        <v>0.44993935991016287</v>
      </c>
      <c r="AF97" s="46">
        <v>0.39994609769792255</v>
      </c>
      <c r="AG97" s="46">
        <v>0.29995957327344192</v>
      </c>
      <c r="AH97" s="46">
        <v>0.19997304884896128</v>
      </c>
      <c r="AI97" s="46">
        <v>0.34995283548568218</v>
      </c>
      <c r="AJ97" s="46">
        <v>0.29995957327344192</v>
      </c>
      <c r="AK97" s="46">
        <v>0.29995957327344192</v>
      </c>
      <c r="AL97" s="46">
        <v>0.49993262212240314</v>
      </c>
      <c r="AM97" s="46">
        <v>0.39994609769792255</v>
      </c>
      <c r="AN97" s="46">
        <v>0.39994609769792255</v>
      </c>
      <c r="AO97" s="46">
        <v>0.38994744525547442</v>
      </c>
      <c r="AP97" s="46">
        <v>0.29995957327344192</v>
      </c>
      <c r="AQ97" s="46">
        <v>0.29995957327344192</v>
      </c>
      <c r="AR97" s="46">
        <v>0.29995957327344192</v>
      </c>
      <c r="AS97" s="46">
        <v>0.24996631106120157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</row>
    <row r="98" spans="1:63">
      <c r="A98" s="8" t="s">
        <v>140</v>
      </c>
      <c r="B98" s="38">
        <v>18.577999999999999</v>
      </c>
      <c r="C98" s="21"/>
      <c r="D98" s="21"/>
      <c r="E98" s="21"/>
      <c r="F98" s="21"/>
      <c r="G98" s="21"/>
      <c r="H98" s="21"/>
      <c r="I98" s="21"/>
      <c r="J98" s="21">
        <v>6.1267902481104981</v>
      </c>
      <c r="K98" s="23">
        <f t="shared" si="17"/>
        <v>6.1267902481104981</v>
      </c>
      <c r="L98" s="22">
        <f t="shared" si="18"/>
        <v>11.49794303228737</v>
      </c>
      <c r="M98" s="39">
        <f t="shared" si="19"/>
        <v>17.624733280397869</v>
      </c>
      <c r="O98" s="37">
        <f t="shared" si="20"/>
        <v>-7.1989785415298355</v>
      </c>
      <c r="P98" s="37">
        <f t="shared" si="13"/>
        <v>0.61267902481104974</v>
      </c>
      <c r="Q98" s="37">
        <f t="shared" si="14"/>
        <v>0</v>
      </c>
      <c r="R98" s="37">
        <f t="shared" si="15"/>
        <v>0</v>
      </c>
      <c r="S98" s="37">
        <f t="shared" si="16"/>
        <v>6.5862995167187854</v>
      </c>
      <c r="T98">
        <v>97</v>
      </c>
      <c r="U98" s="45">
        <f>IFERROR(-HLOOKUP($U$1,IEX!$W$2:$BH$98,T98,FALSE),0)</f>
        <v>0</v>
      </c>
      <c r="V98" s="46">
        <f t="shared" si="21"/>
        <v>11.49794303228737</v>
      </c>
      <c r="W98" s="52"/>
      <c r="X98" s="46">
        <v>0</v>
      </c>
      <c r="Y98" s="46">
        <v>2.0422634160368327</v>
      </c>
      <c r="Z98" s="46">
        <v>1.0926109275797056</v>
      </c>
      <c r="AA98" s="46">
        <v>1.0211317080184164</v>
      </c>
      <c r="AB98" s="46">
        <v>1.0211317080184164</v>
      </c>
      <c r="AC98" s="46">
        <v>1.123244878820258</v>
      </c>
      <c r="AD98" s="46">
        <v>0.51056585400920818</v>
      </c>
      <c r="AE98" s="46">
        <v>0.45950926860828734</v>
      </c>
      <c r="AF98" s="46">
        <v>0.40845268320736655</v>
      </c>
      <c r="AG98" s="46">
        <v>0.30633951240552487</v>
      </c>
      <c r="AH98" s="46">
        <v>0.20422634160368328</v>
      </c>
      <c r="AI98" s="46">
        <v>0.35739609780644571</v>
      </c>
      <c r="AJ98" s="46">
        <v>0.30633951240552487</v>
      </c>
      <c r="AK98" s="46">
        <v>0.30633951240552487</v>
      </c>
      <c r="AL98" s="46">
        <v>0.51056585400920818</v>
      </c>
      <c r="AM98" s="46">
        <v>0.40845268320736655</v>
      </c>
      <c r="AN98" s="46">
        <v>0.40845268320736655</v>
      </c>
      <c r="AO98" s="46">
        <v>0.39824136612718236</v>
      </c>
      <c r="AP98" s="46">
        <v>0.30633951240552487</v>
      </c>
      <c r="AQ98" s="46">
        <v>0.30633951240552487</v>
      </c>
      <c r="AR98" s="46">
        <v>0.30633951240552487</v>
      </c>
      <c r="AS98" s="46">
        <v>0.25528292700460409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</row>
    <row r="99" spans="1:63">
      <c r="A99" s="8" t="s">
        <v>171</v>
      </c>
      <c r="B99" s="38">
        <f t="shared" ref="B99:M99" si="22">SUM(B3:B98)/4000</f>
        <v>0.43645020000000001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0.14464944877491764</v>
      </c>
      <c r="K99" s="23">
        <f t="shared" si="22"/>
        <v>0.14464944877491764</v>
      </c>
      <c r="L99" s="23">
        <f t="shared" si="22"/>
        <v>0.27145879886759505</v>
      </c>
      <c r="M99" s="43">
        <f t="shared" si="22"/>
        <v>0.41610824764251225</v>
      </c>
      <c r="O99" s="37">
        <f>SUM(O3:O98)/4000</f>
        <v>-0.16996310231052797</v>
      </c>
      <c r="P99" s="37">
        <f t="shared" ref="P99:S99" si="23">SUM(P3:P98)/4000</f>
        <v>1.4464944877491758E-2</v>
      </c>
      <c r="Q99" s="37">
        <f t="shared" si="23"/>
        <v>0</v>
      </c>
      <c r="R99" s="37">
        <f t="shared" si="23"/>
        <v>0</v>
      </c>
      <c r="S99" s="37">
        <f t="shared" si="23"/>
        <v>0.15549815743303619</v>
      </c>
      <c r="U99" s="47">
        <f t="shared" ref="U99:AK99" si="24">SUM(U3:U98)/4000</f>
        <v>0</v>
      </c>
      <c r="V99" s="47">
        <f t="shared" si="24"/>
        <v>0.27145879886759505</v>
      </c>
      <c r="W99" s="52"/>
      <c r="X99" s="47">
        <f t="shared" si="24"/>
        <v>0</v>
      </c>
      <c r="Y99" s="47">
        <f t="shared" si="24"/>
        <v>4.8216482924972458E-2</v>
      </c>
      <c r="Z99" s="47">
        <f t="shared" si="24"/>
        <v>2.5795818364860251E-2</v>
      </c>
      <c r="AA99" s="47">
        <f t="shared" si="24"/>
        <v>2.4108241462486229E-2</v>
      </c>
      <c r="AB99" s="47">
        <f t="shared" si="24"/>
        <v>2.4108241462486229E-2</v>
      </c>
      <c r="AC99" s="47">
        <f t="shared" si="24"/>
        <v>2.6519065608734873E-2</v>
      </c>
      <c r="AD99" s="47">
        <f t="shared" si="24"/>
        <v>1.2054120731243114E-2</v>
      </c>
      <c r="AE99" s="47">
        <f t="shared" si="24"/>
        <v>1.0848708658118796E-2</v>
      </c>
      <c r="AF99" s="47">
        <f t="shared" si="24"/>
        <v>9.6432965849944843E-3</v>
      </c>
      <c r="AG99" s="47">
        <f t="shared" si="24"/>
        <v>7.2324724387458792E-3</v>
      </c>
      <c r="AH99" s="47">
        <f t="shared" si="24"/>
        <v>4.8216482924972421E-3</v>
      </c>
      <c r="AI99" s="47">
        <f t="shared" si="24"/>
        <v>8.43788451187019E-3</v>
      </c>
      <c r="AJ99" s="47">
        <f t="shared" si="24"/>
        <v>7.2324724387458792E-3</v>
      </c>
      <c r="AK99" s="47">
        <f t="shared" si="24"/>
        <v>7.2324724387458792E-3</v>
      </c>
      <c r="AL99" s="47">
        <f t="shared" ref="AL99:AQ99" si="25">SUM(AL3:AL98)/4000</f>
        <v>1.2054120731243114E-2</v>
      </c>
      <c r="AM99" s="47">
        <f t="shared" si="25"/>
        <v>9.6432965849944843E-3</v>
      </c>
      <c r="AN99" s="47">
        <f t="shared" si="25"/>
        <v>9.6432965849944843E-3</v>
      </c>
      <c r="AO99" s="47">
        <f t="shared" si="25"/>
        <v>9.4022141703696202E-3</v>
      </c>
      <c r="AP99" s="47">
        <f t="shared" si="25"/>
        <v>7.2324724387458792E-3</v>
      </c>
      <c r="AQ99" s="47">
        <f t="shared" si="25"/>
        <v>7.2324724387458792E-3</v>
      </c>
      <c r="AR99" s="47">
        <f t="shared" ref="AR99:BK99" si="26">SUM(AR3:AR98)/4000</f>
        <v>7.2324724387458792E-3</v>
      </c>
      <c r="AS99" s="47">
        <f t="shared" si="26"/>
        <v>6.0270603656215572E-3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1</v>
      </c>
      <c r="Z101" s="54">
        <f t="shared" si="27"/>
        <v>1</v>
      </c>
      <c r="AA101" s="54">
        <f t="shared" si="27"/>
        <v>1</v>
      </c>
      <c r="AB101" s="54">
        <f t="shared" si="27"/>
        <v>1</v>
      </c>
      <c r="AC101" s="54">
        <f t="shared" si="27"/>
        <v>1</v>
      </c>
      <c r="AD101" s="54">
        <f t="shared" si="27"/>
        <v>1</v>
      </c>
      <c r="AE101" s="54">
        <f t="shared" si="27"/>
        <v>1</v>
      </c>
      <c r="AF101" s="54">
        <f t="shared" ref="AF101" si="28">SUM(AF102:AF106)</f>
        <v>1</v>
      </c>
      <c r="AG101" s="54">
        <f t="shared" ref="AG101" si="29">SUM(AG102:AG106)</f>
        <v>1</v>
      </c>
      <c r="AH101" s="54">
        <f t="shared" ref="AH101" si="30">SUM(AH102:AH106)</f>
        <v>1</v>
      </c>
      <c r="AI101" s="54">
        <f t="shared" ref="AI101" si="31">SUM(AI102:AI106)</f>
        <v>1</v>
      </c>
      <c r="AJ101" s="54">
        <f t="shared" si="27"/>
        <v>1</v>
      </c>
      <c r="AK101" s="55">
        <f t="shared" si="27"/>
        <v>1</v>
      </c>
      <c r="AL101" s="55">
        <f t="shared" ref="AL101:AQ101" si="32">SUM(AL102:AL106)</f>
        <v>1</v>
      </c>
      <c r="AM101" s="55">
        <f t="shared" si="32"/>
        <v>1</v>
      </c>
      <c r="AN101" s="55">
        <f t="shared" si="32"/>
        <v>1</v>
      </c>
      <c r="AO101" s="55">
        <f t="shared" si="32"/>
        <v>1</v>
      </c>
      <c r="AP101" s="55">
        <f t="shared" si="32"/>
        <v>1</v>
      </c>
      <c r="AQ101" s="55">
        <f t="shared" si="32"/>
        <v>1</v>
      </c>
      <c r="AR101" s="55">
        <f t="shared" ref="AR101:BK101" si="33">SUM(AR102:AR106)</f>
        <v>1</v>
      </c>
      <c r="AS101" s="55">
        <f t="shared" si="33"/>
        <v>1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1</v>
      </c>
      <c r="Z102" s="53">
        <f t="shared" si="34"/>
        <v>1</v>
      </c>
      <c r="AA102" s="53">
        <f t="shared" si="34"/>
        <v>1</v>
      </c>
      <c r="AB102" s="53">
        <f t="shared" si="34"/>
        <v>1</v>
      </c>
      <c r="AC102" s="53">
        <f t="shared" si="34"/>
        <v>1</v>
      </c>
      <c r="AD102" s="53">
        <f t="shared" si="34"/>
        <v>1</v>
      </c>
      <c r="AE102" s="53">
        <f t="shared" si="34"/>
        <v>0</v>
      </c>
      <c r="AF102" s="53">
        <f t="shared" si="34"/>
        <v>1</v>
      </c>
      <c r="AG102" s="53">
        <f t="shared" si="34"/>
        <v>1</v>
      </c>
      <c r="AH102" s="53">
        <f t="shared" si="34"/>
        <v>1</v>
      </c>
      <c r="AI102" s="53">
        <f t="shared" si="34"/>
        <v>1</v>
      </c>
      <c r="AJ102" s="53">
        <f t="shared" si="34"/>
        <v>0</v>
      </c>
      <c r="AK102" s="53">
        <f t="shared" si="34"/>
        <v>0</v>
      </c>
      <c r="AL102" s="53">
        <f t="shared" si="34"/>
        <v>1</v>
      </c>
      <c r="AM102" s="53">
        <f t="shared" si="34"/>
        <v>1</v>
      </c>
      <c r="AN102" s="53">
        <f t="shared" si="34"/>
        <v>1</v>
      </c>
      <c r="AO102" s="53">
        <f t="shared" si="34"/>
        <v>1</v>
      </c>
      <c r="AP102" s="53">
        <f t="shared" si="34"/>
        <v>1</v>
      </c>
      <c r="AQ102" s="53">
        <f t="shared" si="34"/>
        <v>1</v>
      </c>
      <c r="AR102" s="53">
        <f t="shared" si="34"/>
        <v>1</v>
      </c>
      <c r="AS102" s="53">
        <f t="shared" si="34"/>
        <v>1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1</v>
      </c>
      <c r="AK103" s="46">
        <f t="shared" si="35"/>
        <v>1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1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45378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>
        <v>0</v>
      </c>
      <c r="AC1" s="49">
        <v>0</v>
      </c>
      <c r="AD1" s="49">
        <v>0</v>
      </c>
      <c r="AE1" s="49">
        <v>0</v>
      </c>
      <c r="AF1" s="49">
        <v>0</v>
      </c>
      <c r="AG1" s="49">
        <v>0</v>
      </c>
      <c r="AH1" s="49">
        <v>0</v>
      </c>
      <c r="AI1" s="49">
        <v>0</v>
      </c>
      <c r="AJ1" s="49">
        <v>0</v>
      </c>
      <c r="AK1" s="49">
        <v>0</v>
      </c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>
        <v>0</v>
      </c>
      <c r="AC2" s="51">
        <v>0</v>
      </c>
      <c r="AD2" s="64">
        <v>0</v>
      </c>
      <c r="AE2" s="51">
        <v>0</v>
      </c>
      <c r="AF2" s="64">
        <v>0</v>
      </c>
      <c r="AG2" s="51">
        <v>0</v>
      </c>
      <c r="AH2" s="64">
        <v>0</v>
      </c>
      <c r="AI2" s="51">
        <v>0</v>
      </c>
      <c r="AJ2" s="64">
        <v>0</v>
      </c>
      <c r="AK2" s="51">
        <v>0</v>
      </c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>
        <v>0</v>
      </c>
      <c r="Z3" s="143"/>
      <c r="AA3" s="52">
        <f>SUM(AB3:BC3)</f>
        <v>0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>
        <v>0</v>
      </c>
      <c r="AJ3" s="46">
        <v>0</v>
      </c>
      <c r="AK3" s="46">
        <v>0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>
        <v>0</v>
      </c>
      <c r="Z4" s="143"/>
      <c r="AA4" s="52">
        <f t="shared" ref="AA4:AA67" si="10">SUM(AB4:BC4)</f>
        <v>0</v>
      </c>
      <c r="AB4" s="46">
        <v>0</v>
      </c>
      <c r="AC4" s="46">
        <v>0</v>
      </c>
      <c r="AD4" s="46">
        <v>0</v>
      </c>
      <c r="AE4" s="46">
        <v>0</v>
      </c>
      <c r="AF4" s="46">
        <v>0</v>
      </c>
      <c r="AG4" s="46">
        <v>0</v>
      </c>
      <c r="AH4" s="46">
        <v>0</v>
      </c>
      <c r="AI4" s="46">
        <v>0</v>
      </c>
      <c r="AJ4" s="46">
        <v>0</v>
      </c>
      <c r="AK4" s="46">
        <v>0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>
        <v>0</v>
      </c>
      <c r="Z5" s="143"/>
      <c r="AA5" s="52">
        <f t="shared" si="10"/>
        <v>0</v>
      </c>
      <c r="AB5" s="46">
        <v>0</v>
      </c>
      <c r="AC5" s="46">
        <v>0</v>
      </c>
      <c r="AD5" s="46">
        <v>0</v>
      </c>
      <c r="AE5" s="46">
        <v>0</v>
      </c>
      <c r="AF5" s="46">
        <v>0</v>
      </c>
      <c r="AG5" s="46">
        <v>0</v>
      </c>
      <c r="AH5" s="46">
        <v>0</v>
      </c>
      <c r="AI5" s="46">
        <v>0</v>
      </c>
      <c r="AJ5" s="46">
        <v>0</v>
      </c>
      <c r="AK5" s="46">
        <v>0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>
        <v>0</v>
      </c>
      <c r="Z6" s="143"/>
      <c r="AA6" s="52">
        <f t="shared" si="10"/>
        <v>0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0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>
        <v>0</v>
      </c>
      <c r="Z7" s="143"/>
      <c r="AA7" s="52">
        <f t="shared" si="10"/>
        <v>0</v>
      </c>
      <c r="AB7" s="46">
        <v>0</v>
      </c>
      <c r="AC7" s="46">
        <v>0</v>
      </c>
      <c r="AD7" s="46">
        <v>0</v>
      </c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0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>
        <v>0</v>
      </c>
      <c r="Z8" s="143"/>
      <c r="AA8" s="52">
        <f t="shared" si="10"/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0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>
        <v>0</v>
      </c>
      <c r="Z9" s="143"/>
      <c r="AA9" s="52">
        <f t="shared" si="10"/>
        <v>0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0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>
        <v>0</v>
      </c>
      <c r="Z10" s="143"/>
      <c r="AA10" s="52">
        <f t="shared" si="10"/>
        <v>0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>
        <v>0</v>
      </c>
      <c r="Z11" s="143"/>
      <c r="AA11" s="52">
        <f t="shared" si="10"/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0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>
        <v>0</v>
      </c>
      <c r="Z12" s="143"/>
      <c r="AA12" s="52">
        <f t="shared" si="10"/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0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>
        <v>0</v>
      </c>
      <c r="Z13" s="143"/>
      <c r="AA13" s="52">
        <f t="shared" si="10"/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>
        <v>0</v>
      </c>
      <c r="Z14" s="143"/>
      <c r="AA14" s="52">
        <f t="shared" si="10"/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0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>
        <v>0</v>
      </c>
      <c r="Z15" s="143"/>
      <c r="AA15" s="52">
        <f t="shared" si="10"/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0</v>
      </c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>
        <v>0</v>
      </c>
      <c r="Z16" s="143"/>
      <c r="AA16" s="52">
        <f t="shared" si="10"/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>
        <v>0</v>
      </c>
      <c r="Z17" s="143"/>
      <c r="AA17" s="52">
        <f t="shared" si="10"/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>
        <v>0</v>
      </c>
      <c r="Z18" s="143"/>
      <c r="AA18" s="52">
        <f t="shared" si="10"/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>
        <v>0</v>
      </c>
      <c r="Z19" s="143"/>
      <c r="AA19" s="52">
        <f t="shared" si="10"/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>
        <v>0</v>
      </c>
      <c r="Z20" s="143"/>
      <c r="AA20" s="52">
        <f t="shared" si="10"/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>
        <v>0</v>
      </c>
      <c r="Z21" s="143"/>
      <c r="AA21" s="52">
        <f t="shared" si="10"/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>
        <v>0</v>
      </c>
      <c r="Z22" s="143"/>
      <c r="AA22" s="52">
        <f t="shared" si="10"/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>
        <v>0</v>
      </c>
      <c r="Z23" s="143"/>
      <c r="AA23" s="52">
        <f t="shared" si="10"/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>
        <v>0</v>
      </c>
      <c r="Z24" s="143"/>
      <c r="AA24" s="52">
        <f t="shared" si="10"/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>
        <v>0</v>
      </c>
      <c r="Z25" s="143"/>
      <c r="AA25" s="52">
        <f t="shared" si="10"/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>
        <v>0</v>
      </c>
      <c r="Z26" s="143"/>
      <c r="AA26" s="52">
        <f t="shared" si="10"/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>
        <v>0</v>
      </c>
      <c r="Z27" s="143"/>
      <c r="AA27" s="52">
        <f t="shared" si="10"/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>
        <v>0</v>
      </c>
      <c r="Z28" s="143"/>
      <c r="AA28" s="52">
        <f t="shared" si="10"/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>
        <v>0</v>
      </c>
      <c r="Z29" s="143"/>
      <c r="AA29" s="52">
        <f t="shared" si="10"/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>
        <v>0</v>
      </c>
      <c r="Z30" s="143"/>
      <c r="AA30" s="52">
        <f t="shared" si="10"/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>
        <v>0</v>
      </c>
      <c r="Z31" s="143"/>
      <c r="AA31" s="52">
        <f t="shared" si="10"/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>
        <v>0</v>
      </c>
      <c r="Z32" s="143"/>
      <c r="AA32" s="52">
        <f t="shared" si="10"/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>
        <v>0</v>
      </c>
      <c r="Z33" s="143"/>
      <c r="AA33" s="52">
        <f t="shared" si="10"/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>
        <v>0</v>
      </c>
      <c r="Z34" s="143"/>
      <c r="AA34" s="52">
        <f t="shared" si="10"/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1">SUMPRODUCT($AB35:$BC35,$AB$102:$BC$102)+J35</f>
        <v>0</v>
      </c>
      <c r="T35" s="37">
        <f t="shared" ref="T35:T66" si="12">SUMPRODUCT($AB35:$BC35,$AB$103:$BC$103)+K35</f>
        <v>0</v>
      </c>
      <c r="U35" s="37">
        <f t="shared" ref="U35:U66" si="13">SUMPRODUCT($AB35:$BC35,$AB$104:$BC$104)+L35</f>
        <v>0</v>
      </c>
      <c r="V35" s="37">
        <f t="shared" ref="V35:V66" si="14">SUMPRODUCT($AB35:$BC35,$AB$105:$BC$105)+M35</f>
        <v>0</v>
      </c>
      <c r="W35" s="37">
        <f t="shared" ref="W35:W66" si="15">SUMPRODUCT($AB35:$BC35,$AB$106:$BC$106)+N35</f>
        <v>0</v>
      </c>
      <c r="Y35" s="142">
        <v>0</v>
      </c>
      <c r="Z35" s="143"/>
      <c r="AA35" s="52">
        <f t="shared" si="10"/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1"/>
        <v>0</v>
      </c>
      <c r="T36" s="37">
        <f t="shared" si="12"/>
        <v>0</v>
      </c>
      <c r="U36" s="37">
        <f t="shared" si="13"/>
        <v>0</v>
      </c>
      <c r="V36" s="37">
        <f t="shared" si="14"/>
        <v>0</v>
      </c>
      <c r="W36" s="37">
        <f t="shared" si="15"/>
        <v>0</v>
      </c>
      <c r="Y36" s="142">
        <v>0</v>
      </c>
      <c r="Z36" s="143"/>
      <c r="AA36" s="52">
        <f t="shared" si="10"/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1"/>
        <v>0</v>
      </c>
      <c r="T37" s="37">
        <f t="shared" si="12"/>
        <v>0</v>
      </c>
      <c r="U37" s="37">
        <f t="shared" si="13"/>
        <v>0</v>
      </c>
      <c r="V37" s="37">
        <f t="shared" si="14"/>
        <v>0</v>
      </c>
      <c r="W37" s="37">
        <f t="shared" si="15"/>
        <v>0</v>
      </c>
      <c r="Y37" s="142">
        <v>0</v>
      </c>
      <c r="Z37" s="143"/>
      <c r="AA37" s="52">
        <f t="shared" si="10"/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1"/>
        <v>0</v>
      </c>
      <c r="T38" s="37">
        <f t="shared" si="12"/>
        <v>0</v>
      </c>
      <c r="U38" s="37">
        <f t="shared" si="13"/>
        <v>0</v>
      </c>
      <c r="V38" s="37">
        <f t="shared" si="14"/>
        <v>0</v>
      </c>
      <c r="W38" s="37">
        <f t="shared" si="15"/>
        <v>0</v>
      </c>
      <c r="Y38" s="142">
        <v>0</v>
      </c>
      <c r="Z38" s="143"/>
      <c r="AA38" s="52">
        <f t="shared" si="10"/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1"/>
        <v>0</v>
      </c>
      <c r="T39" s="37">
        <f t="shared" si="12"/>
        <v>0</v>
      </c>
      <c r="U39" s="37">
        <f t="shared" si="13"/>
        <v>0</v>
      </c>
      <c r="V39" s="37">
        <f t="shared" si="14"/>
        <v>0</v>
      </c>
      <c r="W39" s="37">
        <f t="shared" si="15"/>
        <v>0</v>
      </c>
      <c r="Y39" s="142">
        <v>0</v>
      </c>
      <c r="Z39" s="143"/>
      <c r="AA39" s="52">
        <f t="shared" si="10"/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1"/>
        <v>0</v>
      </c>
      <c r="T40" s="37">
        <f t="shared" si="12"/>
        <v>0</v>
      </c>
      <c r="U40" s="37">
        <f t="shared" si="13"/>
        <v>0</v>
      </c>
      <c r="V40" s="37">
        <f t="shared" si="14"/>
        <v>0</v>
      </c>
      <c r="W40" s="37">
        <f t="shared" si="15"/>
        <v>0</v>
      </c>
      <c r="Y40" s="142">
        <v>0</v>
      </c>
      <c r="Z40" s="143"/>
      <c r="AA40" s="52">
        <f t="shared" si="10"/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1"/>
        <v>0</v>
      </c>
      <c r="T41" s="37">
        <f t="shared" si="12"/>
        <v>0</v>
      </c>
      <c r="U41" s="37">
        <f t="shared" si="13"/>
        <v>0</v>
      </c>
      <c r="V41" s="37">
        <f t="shared" si="14"/>
        <v>0</v>
      </c>
      <c r="W41" s="37">
        <f t="shared" si="15"/>
        <v>0</v>
      </c>
      <c r="Y41" s="142">
        <v>0</v>
      </c>
      <c r="Z41" s="143"/>
      <c r="AA41" s="52">
        <f t="shared" si="10"/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1"/>
        <v>0</v>
      </c>
      <c r="T42" s="37">
        <f t="shared" si="12"/>
        <v>0</v>
      </c>
      <c r="U42" s="37">
        <f t="shared" si="13"/>
        <v>0</v>
      </c>
      <c r="V42" s="37">
        <f t="shared" si="14"/>
        <v>0</v>
      </c>
      <c r="W42" s="37">
        <f t="shared" si="15"/>
        <v>0</v>
      </c>
      <c r="Y42" s="142">
        <v>0</v>
      </c>
      <c r="Z42" s="143"/>
      <c r="AA42" s="52">
        <f t="shared" si="10"/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1"/>
        <v>0</v>
      </c>
      <c r="T43" s="37">
        <f t="shared" si="12"/>
        <v>0</v>
      </c>
      <c r="U43" s="37">
        <f t="shared" si="13"/>
        <v>0</v>
      </c>
      <c r="V43" s="37">
        <f t="shared" si="14"/>
        <v>0</v>
      </c>
      <c r="W43" s="37">
        <f t="shared" si="15"/>
        <v>0</v>
      </c>
      <c r="Y43" s="142">
        <v>0</v>
      </c>
      <c r="Z43" s="143"/>
      <c r="AA43" s="52">
        <f t="shared" si="10"/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1"/>
        <v>0</v>
      </c>
      <c r="T44" s="37">
        <f t="shared" si="12"/>
        <v>0</v>
      </c>
      <c r="U44" s="37">
        <f t="shared" si="13"/>
        <v>0</v>
      </c>
      <c r="V44" s="37">
        <f t="shared" si="14"/>
        <v>0</v>
      </c>
      <c r="W44" s="37">
        <f t="shared" si="15"/>
        <v>0</v>
      </c>
      <c r="Y44" s="142">
        <v>0</v>
      </c>
      <c r="Z44" s="143"/>
      <c r="AA44" s="52">
        <f t="shared" si="10"/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1"/>
        <v>0</v>
      </c>
      <c r="T45" s="37">
        <f t="shared" si="12"/>
        <v>0</v>
      </c>
      <c r="U45" s="37">
        <f t="shared" si="13"/>
        <v>0</v>
      </c>
      <c r="V45" s="37">
        <f t="shared" si="14"/>
        <v>0</v>
      </c>
      <c r="W45" s="37">
        <f t="shared" si="15"/>
        <v>0</v>
      </c>
      <c r="Y45" s="142">
        <v>0</v>
      </c>
      <c r="Z45" s="143"/>
      <c r="AA45" s="52">
        <f t="shared" si="10"/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1"/>
        <v>0</v>
      </c>
      <c r="T46" s="37">
        <f t="shared" si="12"/>
        <v>0</v>
      </c>
      <c r="U46" s="37">
        <f t="shared" si="13"/>
        <v>0</v>
      </c>
      <c r="V46" s="37">
        <f t="shared" si="14"/>
        <v>0</v>
      </c>
      <c r="W46" s="37">
        <f t="shared" si="15"/>
        <v>0</v>
      </c>
      <c r="Y46" s="142">
        <v>0</v>
      </c>
      <c r="Z46" s="143"/>
      <c r="AA46" s="52">
        <f t="shared" si="10"/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1"/>
        <v>0</v>
      </c>
      <c r="T47" s="37">
        <f t="shared" si="12"/>
        <v>0</v>
      </c>
      <c r="U47" s="37">
        <f t="shared" si="13"/>
        <v>0</v>
      </c>
      <c r="V47" s="37">
        <f t="shared" si="14"/>
        <v>0</v>
      </c>
      <c r="W47" s="37">
        <f t="shared" si="15"/>
        <v>0</v>
      </c>
      <c r="Y47" s="142">
        <v>0</v>
      </c>
      <c r="Z47" s="143"/>
      <c r="AA47" s="52">
        <f t="shared" si="10"/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1"/>
        <v>0</v>
      </c>
      <c r="T48" s="37">
        <f t="shared" si="12"/>
        <v>0</v>
      </c>
      <c r="U48" s="37">
        <f t="shared" si="13"/>
        <v>0</v>
      </c>
      <c r="V48" s="37">
        <f t="shared" si="14"/>
        <v>0</v>
      </c>
      <c r="W48" s="37">
        <f t="shared" si="15"/>
        <v>0</v>
      </c>
      <c r="Y48" s="142">
        <v>0</v>
      </c>
      <c r="Z48" s="143"/>
      <c r="AA48" s="52">
        <f t="shared" si="10"/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1"/>
        <v>0</v>
      </c>
      <c r="T49" s="37">
        <f t="shared" si="12"/>
        <v>0</v>
      </c>
      <c r="U49" s="37">
        <f t="shared" si="13"/>
        <v>0</v>
      </c>
      <c r="V49" s="37">
        <f t="shared" si="14"/>
        <v>0</v>
      </c>
      <c r="W49" s="37">
        <f t="shared" si="15"/>
        <v>0</v>
      </c>
      <c r="Y49" s="142">
        <v>0</v>
      </c>
      <c r="Z49" s="143"/>
      <c r="AA49" s="52">
        <f t="shared" si="10"/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1"/>
        <v>0</v>
      </c>
      <c r="T50" s="37">
        <f t="shared" si="12"/>
        <v>0</v>
      </c>
      <c r="U50" s="37">
        <f t="shared" si="13"/>
        <v>0</v>
      </c>
      <c r="V50" s="37">
        <f t="shared" si="14"/>
        <v>0</v>
      </c>
      <c r="W50" s="37">
        <f t="shared" si="15"/>
        <v>0</v>
      </c>
      <c r="Y50" s="142">
        <v>0</v>
      </c>
      <c r="Z50" s="143"/>
      <c r="AA50" s="52">
        <f t="shared" si="10"/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1"/>
        <v>0</v>
      </c>
      <c r="T51" s="37">
        <f t="shared" si="12"/>
        <v>0</v>
      </c>
      <c r="U51" s="37">
        <f t="shared" si="13"/>
        <v>0</v>
      </c>
      <c r="V51" s="37">
        <f t="shared" si="14"/>
        <v>0</v>
      </c>
      <c r="W51" s="37">
        <f t="shared" si="15"/>
        <v>0</v>
      </c>
      <c r="Y51" s="142">
        <v>0</v>
      </c>
      <c r="Z51" s="143"/>
      <c r="AA51" s="52">
        <f t="shared" si="10"/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1"/>
        <v>0</v>
      </c>
      <c r="T52" s="37">
        <f t="shared" si="12"/>
        <v>0</v>
      </c>
      <c r="U52" s="37">
        <f t="shared" si="13"/>
        <v>0</v>
      </c>
      <c r="V52" s="37">
        <f t="shared" si="14"/>
        <v>0</v>
      </c>
      <c r="W52" s="37">
        <f t="shared" si="15"/>
        <v>0</v>
      </c>
      <c r="Y52" s="142">
        <v>0</v>
      </c>
      <c r="Z52" s="143"/>
      <c r="AA52" s="52">
        <f t="shared" si="10"/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1"/>
        <v>0</v>
      </c>
      <c r="T53" s="37">
        <f t="shared" si="12"/>
        <v>0</v>
      </c>
      <c r="U53" s="37">
        <f t="shared" si="13"/>
        <v>0</v>
      </c>
      <c r="V53" s="37">
        <f t="shared" si="14"/>
        <v>0</v>
      </c>
      <c r="W53" s="37">
        <f t="shared" si="15"/>
        <v>0</v>
      </c>
      <c r="Y53" s="142">
        <v>0</v>
      </c>
      <c r="Z53" s="143"/>
      <c r="AA53" s="52">
        <f t="shared" si="10"/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1"/>
        <v>0</v>
      </c>
      <c r="T54" s="37">
        <f t="shared" si="12"/>
        <v>0</v>
      </c>
      <c r="U54" s="37">
        <f t="shared" si="13"/>
        <v>0</v>
      </c>
      <c r="V54" s="37">
        <f t="shared" si="14"/>
        <v>0</v>
      </c>
      <c r="W54" s="37">
        <f t="shared" si="15"/>
        <v>0</v>
      </c>
      <c r="Y54" s="142">
        <v>0</v>
      </c>
      <c r="Z54" s="143"/>
      <c r="AA54" s="52">
        <f t="shared" si="10"/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1"/>
        <v>0</v>
      </c>
      <c r="T55" s="37">
        <f t="shared" si="12"/>
        <v>0</v>
      </c>
      <c r="U55" s="37">
        <f t="shared" si="13"/>
        <v>0</v>
      </c>
      <c r="V55" s="37">
        <f t="shared" si="14"/>
        <v>0</v>
      </c>
      <c r="W55" s="37">
        <f t="shared" si="15"/>
        <v>0</v>
      </c>
      <c r="Y55" s="142">
        <v>0</v>
      </c>
      <c r="Z55" s="143"/>
      <c r="AA55" s="52">
        <f t="shared" si="10"/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1"/>
        <v>0</v>
      </c>
      <c r="T56" s="37">
        <f t="shared" si="12"/>
        <v>0</v>
      </c>
      <c r="U56" s="37">
        <f t="shared" si="13"/>
        <v>0</v>
      </c>
      <c r="V56" s="37">
        <f t="shared" si="14"/>
        <v>0</v>
      </c>
      <c r="W56" s="37">
        <f t="shared" si="15"/>
        <v>0</v>
      </c>
      <c r="Y56" s="142">
        <v>0</v>
      </c>
      <c r="Z56" s="143"/>
      <c r="AA56" s="52">
        <f t="shared" si="10"/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1"/>
        <v>0</v>
      </c>
      <c r="T57" s="37">
        <f t="shared" si="12"/>
        <v>0</v>
      </c>
      <c r="U57" s="37">
        <f t="shared" si="13"/>
        <v>0</v>
      </c>
      <c r="V57" s="37">
        <f t="shared" si="14"/>
        <v>0</v>
      </c>
      <c r="W57" s="37">
        <f t="shared" si="15"/>
        <v>0</v>
      </c>
      <c r="Y57" s="142">
        <v>0</v>
      </c>
      <c r="Z57" s="143"/>
      <c r="AA57" s="52">
        <f t="shared" si="10"/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1"/>
        <v>0</v>
      </c>
      <c r="T58" s="37">
        <f t="shared" si="12"/>
        <v>0</v>
      </c>
      <c r="U58" s="37">
        <f t="shared" si="13"/>
        <v>0</v>
      </c>
      <c r="V58" s="37">
        <f t="shared" si="14"/>
        <v>0</v>
      </c>
      <c r="W58" s="37">
        <f t="shared" si="15"/>
        <v>0</v>
      </c>
      <c r="Y58" s="142">
        <v>0</v>
      </c>
      <c r="Z58" s="143"/>
      <c r="AA58" s="52">
        <f t="shared" si="10"/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1"/>
        <v>0</v>
      </c>
      <c r="T59" s="37">
        <f t="shared" si="12"/>
        <v>0</v>
      </c>
      <c r="U59" s="37">
        <f t="shared" si="13"/>
        <v>0</v>
      </c>
      <c r="V59" s="37">
        <f t="shared" si="14"/>
        <v>0</v>
      </c>
      <c r="W59" s="37">
        <f t="shared" si="15"/>
        <v>0</v>
      </c>
      <c r="Y59" s="142">
        <v>0</v>
      </c>
      <c r="Z59" s="143"/>
      <c r="AA59" s="52">
        <f t="shared" si="10"/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1"/>
        <v>0</v>
      </c>
      <c r="T60" s="37">
        <f t="shared" si="12"/>
        <v>0</v>
      </c>
      <c r="U60" s="37">
        <f t="shared" si="13"/>
        <v>0</v>
      </c>
      <c r="V60" s="37">
        <f t="shared" si="14"/>
        <v>0</v>
      </c>
      <c r="W60" s="37">
        <f t="shared" si="15"/>
        <v>0</v>
      </c>
      <c r="Y60" s="142">
        <v>0</v>
      </c>
      <c r="Z60" s="143"/>
      <c r="AA60" s="52">
        <f t="shared" si="10"/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1"/>
        <v>0</v>
      </c>
      <c r="T61" s="37">
        <f t="shared" si="12"/>
        <v>0</v>
      </c>
      <c r="U61" s="37">
        <f t="shared" si="13"/>
        <v>0</v>
      </c>
      <c r="V61" s="37">
        <f t="shared" si="14"/>
        <v>0</v>
      </c>
      <c r="W61" s="37">
        <f t="shared" si="15"/>
        <v>0</v>
      </c>
      <c r="Y61" s="142">
        <v>0</v>
      </c>
      <c r="Z61" s="143"/>
      <c r="AA61" s="52">
        <f t="shared" si="10"/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1"/>
        <v>0</v>
      </c>
      <c r="T62" s="37">
        <f t="shared" si="12"/>
        <v>0</v>
      </c>
      <c r="U62" s="37">
        <f t="shared" si="13"/>
        <v>0</v>
      </c>
      <c r="V62" s="37">
        <f t="shared" si="14"/>
        <v>0</v>
      </c>
      <c r="W62" s="37">
        <f t="shared" si="15"/>
        <v>0</v>
      </c>
      <c r="Y62" s="142">
        <v>0</v>
      </c>
      <c r="Z62" s="143"/>
      <c r="AA62" s="52">
        <f t="shared" si="10"/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1"/>
        <v>0</v>
      </c>
      <c r="T63" s="37">
        <f t="shared" si="12"/>
        <v>0</v>
      </c>
      <c r="U63" s="37">
        <f t="shared" si="13"/>
        <v>0</v>
      </c>
      <c r="V63" s="37">
        <f t="shared" si="14"/>
        <v>0</v>
      </c>
      <c r="W63" s="37">
        <f t="shared" si="15"/>
        <v>0</v>
      </c>
      <c r="Y63" s="142">
        <v>0</v>
      </c>
      <c r="Z63" s="143"/>
      <c r="AA63" s="52">
        <f t="shared" si="10"/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1"/>
        <v>0</v>
      </c>
      <c r="T64" s="37">
        <f t="shared" si="12"/>
        <v>0</v>
      </c>
      <c r="U64" s="37">
        <f t="shared" si="13"/>
        <v>0</v>
      </c>
      <c r="V64" s="37">
        <f t="shared" si="14"/>
        <v>0</v>
      </c>
      <c r="W64" s="37">
        <f t="shared" si="15"/>
        <v>0</v>
      </c>
      <c r="Y64" s="142">
        <v>0</v>
      </c>
      <c r="Z64" s="143"/>
      <c r="AA64" s="52">
        <f t="shared" si="10"/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1"/>
        <v>0</v>
      </c>
      <c r="T65" s="37">
        <f t="shared" si="12"/>
        <v>0</v>
      </c>
      <c r="U65" s="37">
        <f t="shared" si="13"/>
        <v>0</v>
      </c>
      <c r="V65" s="37">
        <f t="shared" si="14"/>
        <v>0</v>
      </c>
      <c r="W65" s="37">
        <f t="shared" si="15"/>
        <v>0</v>
      </c>
      <c r="Y65" s="142">
        <v>0</v>
      </c>
      <c r="Z65" s="143"/>
      <c r="AA65" s="52">
        <f t="shared" si="10"/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1"/>
        <v>0</v>
      </c>
      <c r="T66" s="37">
        <f t="shared" si="12"/>
        <v>0</v>
      </c>
      <c r="U66" s="37">
        <f t="shared" si="13"/>
        <v>0</v>
      </c>
      <c r="V66" s="37">
        <f t="shared" si="14"/>
        <v>0</v>
      </c>
      <c r="W66" s="37">
        <f t="shared" si="15"/>
        <v>0</v>
      </c>
      <c r="Y66" s="142">
        <v>0</v>
      </c>
      <c r="Z66" s="143"/>
      <c r="AA66" s="52">
        <f t="shared" si="10"/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6">SUMPRODUCT($AB67:$BC67,$AB$102:$BC$102)+J67</f>
        <v>0</v>
      </c>
      <c r="T67" s="37">
        <f t="shared" ref="T67:T98" si="17">SUMPRODUCT($AB67:$BC67,$AB$103:$BC$103)+K67</f>
        <v>0</v>
      </c>
      <c r="U67" s="37">
        <f t="shared" ref="U67:U98" si="18">SUMPRODUCT($AB67:$BC67,$AB$104:$BC$104)+L67</f>
        <v>0</v>
      </c>
      <c r="V67" s="37">
        <f t="shared" ref="V67:V98" si="19">SUMPRODUCT($AB67:$BC67,$AB$105:$BC$105)+M67</f>
        <v>0</v>
      </c>
      <c r="W67" s="37">
        <f t="shared" ref="W67:W98" si="20">SUMPRODUCT($AB67:$BC67,$AB$106:$BC$106)+N67</f>
        <v>0</v>
      </c>
      <c r="Y67" s="142">
        <v>0</v>
      </c>
      <c r="Z67" s="143"/>
      <c r="AA67" s="52">
        <f t="shared" si="10"/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v>0</v>
      </c>
      <c r="C68" s="20">
        <f t="shared" ref="C68:C98" si="21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2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3">SUM(J68:N68)</f>
        <v>0</v>
      </c>
      <c r="P68" s="22">
        <f t="shared" ref="P68:P98" si="24">Y68+AA68</f>
        <v>0</v>
      </c>
      <c r="Q68" s="39">
        <f t="shared" ref="Q68:Q98" si="25">O68+P68</f>
        <v>0</v>
      </c>
      <c r="S68" s="37">
        <f t="shared" si="16"/>
        <v>0</v>
      </c>
      <c r="T68" s="37">
        <f t="shared" si="17"/>
        <v>0</v>
      </c>
      <c r="U68" s="37">
        <f t="shared" si="18"/>
        <v>0</v>
      </c>
      <c r="V68" s="37">
        <f t="shared" si="19"/>
        <v>0</v>
      </c>
      <c r="W68" s="37">
        <f t="shared" si="20"/>
        <v>0</v>
      </c>
      <c r="Y68" s="142">
        <v>0</v>
      </c>
      <c r="Z68" s="143"/>
      <c r="AA68" s="52">
        <f t="shared" ref="AA68:AA98" si="26">SUM(AB68:BC68)</f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v>0</v>
      </c>
      <c r="C69" s="20">
        <f t="shared" si="21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2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3"/>
        <v>0</v>
      </c>
      <c r="P69" s="22">
        <f t="shared" si="24"/>
        <v>0</v>
      </c>
      <c r="Q69" s="39">
        <f t="shared" si="25"/>
        <v>0</v>
      </c>
      <c r="S69" s="37">
        <f t="shared" si="16"/>
        <v>0</v>
      </c>
      <c r="T69" s="37">
        <f t="shared" si="17"/>
        <v>0</v>
      </c>
      <c r="U69" s="37">
        <f t="shared" si="18"/>
        <v>0</v>
      </c>
      <c r="V69" s="37">
        <f t="shared" si="19"/>
        <v>0</v>
      </c>
      <c r="W69" s="37">
        <f t="shared" si="20"/>
        <v>0</v>
      </c>
      <c r="Y69" s="142">
        <v>0</v>
      </c>
      <c r="Z69" s="143"/>
      <c r="AA69" s="52">
        <f t="shared" si="26"/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v>0</v>
      </c>
      <c r="C70" s="20">
        <f t="shared" si="21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2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3"/>
        <v>0</v>
      </c>
      <c r="P70" s="22">
        <f t="shared" si="24"/>
        <v>0</v>
      </c>
      <c r="Q70" s="39">
        <f t="shared" si="25"/>
        <v>0</v>
      </c>
      <c r="S70" s="37">
        <f t="shared" si="16"/>
        <v>0</v>
      </c>
      <c r="T70" s="37">
        <f t="shared" si="17"/>
        <v>0</v>
      </c>
      <c r="U70" s="37">
        <f t="shared" si="18"/>
        <v>0</v>
      </c>
      <c r="V70" s="37">
        <f t="shared" si="19"/>
        <v>0</v>
      </c>
      <c r="W70" s="37">
        <f t="shared" si="20"/>
        <v>0</v>
      </c>
      <c r="Y70" s="142">
        <v>0</v>
      </c>
      <c r="Z70" s="143"/>
      <c r="AA70" s="52">
        <f t="shared" si="26"/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v>0</v>
      </c>
      <c r="C71" s="20">
        <f t="shared" si="21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2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3"/>
        <v>0</v>
      </c>
      <c r="P71" s="22">
        <f t="shared" si="24"/>
        <v>0</v>
      </c>
      <c r="Q71" s="39">
        <f t="shared" si="25"/>
        <v>0</v>
      </c>
      <c r="S71" s="37">
        <f t="shared" si="16"/>
        <v>0</v>
      </c>
      <c r="T71" s="37">
        <f t="shared" si="17"/>
        <v>0</v>
      </c>
      <c r="U71" s="37">
        <f t="shared" si="18"/>
        <v>0</v>
      </c>
      <c r="V71" s="37">
        <f t="shared" si="19"/>
        <v>0</v>
      </c>
      <c r="W71" s="37">
        <f t="shared" si="20"/>
        <v>0</v>
      </c>
      <c r="Y71" s="142">
        <v>0</v>
      </c>
      <c r="Z71" s="143"/>
      <c r="AA71" s="52">
        <f t="shared" si="26"/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v>0</v>
      </c>
      <c r="C72" s="20">
        <f t="shared" si="21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2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3"/>
        <v>0</v>
      </c>
      <c r="P72" s="22">
        <f t="shared" si="24"/>
        <v>0</v>
      </c>
      <c r="Q72" s="39">
        <f t="shared" si="25"/>
        <v>0</v>
      </c>
      <c r="S72" s="37">
        <f t="shared" si="16"/>
        <v>0</v>
      </c>
      <c r="T72" s="37">
        <f t="shared" si="17"/>
        <v>0</v>
      </c>
      <c r="U72" s="37">
        <f t="shared" si="18"/>
        <v>0</v>
      </c>
      <c r="V72" s="37">
        <f t="shared" si="19"/>
        <v>0</v>
      </c>
      <c r="W72" s="37">
        <f t="shared" si="20"/>
        <v>0</v>
      </c>
      <c r="Y72" s="142">
        <v>0</v>
      </c>
      <c r="Z72" s="143"/>
      <c r="AA72" s="52">
        <f t="shared" si="26"/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v>0</v>
      </c>
      <c r="C73" s="20">
        <f t="shared" si="21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2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3"/>
        <v>0</v>
      </c>
      <c r="P73" s="22">
        <f t="shared" si="24"/>
        <v>0</v>
      </c>
      <c r="Q73" s="39">
        <f t="shared" si="25"/>
        <v>0</v>
      </c>
      <c r="S73" s="37">
        <f t="shared" si="16"/>
        <v>0</v>
      </c>
      <c r="T73" s="37">
        <f t="shared" si="17"/>
        <v>0</v>
      </c>
      <c r="U73" s="37">
        <f t="shared" si="18"/>
        <v>0</v>
      </c>
      <c r="V73" s="37">
        <f t="shared" si="19"/>
        <v>0</v>
      </c>
      <c r="W73" s="37">
        <f t="shared" si="20"/>
        <v>0</v>
      </c>
      <c r="Y73" s="142">
        <v>0</v>
      </c>
      <c r="Z73" s="143"/>
      <c r="AA73" s="52">
        <f t="shared" si="26"/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v>0</v>
      </c>
      <c r="C74" s="20">
        <f t="shared" si="21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2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3"/>
        <v>0</v>
      </c>
      <c r="P74" s="22">
        <f t="shared" si="24"/>
        <v>0</v>
      </c>
      <c r="Q74" s="39">
        <f t="shared" si="25"/>
        <v>0</v>
      </c>
      <c r="S74" s="37">
        <f t="shared" si="16"/>
        <v>0</v>
      </c>
      <c r="T74" s="37">
        <f t="shared" si="17"/>
        <v>0</v>
      </c>
      <c r="U74" s="37">
        <f t="shared" si="18"/>
        <v>0</v>
      </c>
      <c r="V74" s="37">
        <f t="shared" si="19"/>
        <v>0</v>
      </c>
      <c r="W74" s="37">
        <f t="shared" si="20"/>
        <v>0</v>
      </c>
      <c r="Y74" s="142">
        <v>0</v>
      </c>
      <c r="Z74" s="143"/>
      <c r="AA74" s="52">
        <f t="shared" si="26"/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v>0</v>
      </c>
      <c r="C75" s="20">
        <f t="shared" si="21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2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3"/>
        <v>0</v>
      </c>
      <c r="P75" s="22">
        <f t="shared" si="24"/>
        <v>0</v>
      </c>
      <c r="Q75" s="39">
        <f t="shared" si="25"/>
        <v>0</v>
      </c>
      <c r="S75" s="37">
        <f t="shared" si="16"/>
        <v>0</v>
      </c>
      <c r="T75" s="37">
        <f t="shared" si="17"/>
        <v>0</v>
      </c>
      <c r="U75" s="37">
        <f t="shared" si="18"/>
        <v>0</v>
      </c>
      <c r="V75" s="37">
        <f t="shared" si="19"/>
        <v>0</v>
      </c>
      <c r="W75" s="37">
        <f t="shared" si="20"/>
        <v>0</v>
      </c>
      <c r="Y75" s="142">
        <v>0</v>
      </c>
      <c r="Z75" s="143"/>
      <c r="AA75" s="52">
        <f t="shared" si="26"/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v>0</v>
      </c>
      <c r="C76" s="20">
        <f t="shared" si="21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2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3"/>
        <v>0</v>
      </c>
      <c r="P76" s="22">
        <f t="shared" si="24"/>
        <v>0</v>
      </c>
      <c r="Q76" s="39">
        <f t="shared" si="25"/>
        <v>0</v>
      </c>
      <c r="S76" s="37">
        <f t="shared" si="16"/>
        <v>0</v>
      </c>
      <c r="T76" s="37">
        <f t="shared" si="17"/>
        <v>0</v>
      </c>
      <c r="U76" s="37">
        <f t="shared" si="18"/>
        <v>0</v>
      </c>
      <c r="V76" s="37">
        <f t="shared" si="19"/>
        <v>0</v>
      </c>
      <c r="W76" s="37">
        <f t="shared" si="20"/>
        <v>0</v>
      </c>
      <c r="Y76" s="142">
        <v>0</v>
      </c>
      <c r="Z76" s="143"/>
      <c r="AA76" s="52">
        <f t="shared" si="26"/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v>0</v>
      </c>
      <c r="C77" s="20">
        <f t="shared" si="21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2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3"/>
        <v>0</v>
      </c>
      <c r="P77" s="22">
        <f t="shared" si="24"/>
        <v>0</v>
      </c>
      <c r="Q77" s="39">
        <f t="shared" si="25"/>
        <v>0</v>
      </c>
      <c r="S77" s="37">
        <f t="shared" si="16"/>
        <v>0</v>
      </c>
      <c r="T77" s="37">
        <f t="shared" si="17"/>
        <v>0</v>
      </c>
      <c r="U77" s="37">
        <f t="shared" si="18"/>
        <v>0</v>
      </c>
      <c r="V77" s="37">
        <f t="shared" si="19"/>
        <v>0</v>
      </c>
      <c r="W77" s="37">
        <f t="shared" si="20"/>
        <v>0</v>
      </c>
      <c r="Y77" s="142">
        <v>0</v>
      </c>
      <c r="Z77" s="143"/>
      <c r="AA77" s="52">
        <f t="shared" si="26"/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v>0</v>
      </c>
      <c r="C78" s="20">
        <f t="shared" si="21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2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3"/>
        <v>0</v>
      </c>
      <c r="P78" s="22">
        <f t="shared" si="24"/>
        <v>0</v>
      </c>
      <c r="Q78" s="39">
        <f t="shared" si="25"/>
        <v>0</v>
      </c>
      <c r="S78" s="37">
        <f t="shared" si="16"/>
        <v>0</v>
      </c>
      <c r="T78" s="37">
        <f t="shared" si="17"/>
        <v>0</v>
      </c>
      <c r="U78" s="37">
        <f t="shared" si="18"/>
        <v>0</v>
      </c>
      <c r="V78" s="37">
        <f t="shared" si="19"/>
        <v>0</v>
      </c>
      <c r="W78" s="37">
        <f t="shared" si="20"/>
        <v>0</v>
      </c>
      <c r="Y78" s="142">
        <v>0</v>
      </c>
      <c r="Z78" s="143"/>
      <c r="AA78" s="52">
        <f t="shared" si="26"/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v>0</v>
      </c>
      <c r="C79" s="20">
        <f t="shared" si="21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2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3"/>
        <v>0</v>
      </c>
      <c r="P79" s="22">
        <f t="shared" si="24"/>
        <v>0</v>
      </c>
      <c r="Q79" s="39">
        <f t="shared" si="25"/>
        <v>0</v>
      </c>
      <c r="S79" s="37">
        <f t="shared" si="16"/>
        <v>0</v>
      </c>
      <c r="T79" s="37">
        <f t="shared" si="17"/>
        <v>0</v>
      </c>
      <c r="U79" s="37">
        <f t="shared" si="18"/>
        <v>0</v>
      </c>
      <c r="V79" s="37">
        <f t="shared" si="19"/>
        <v>0</v>
      </c>
      <c r="W79" s="37">
        <f t="shared" si="20"/>
        <v>0</v>
      </c>
      <c r="Y79" s="142">
        <v>0</v>
      </c>
      <c r="Z79" s="143"/>
      <c r="AA79" s="52">
        <f t="shared" si="26"/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v>0</v>
      </c>
      <c r="C80" s="20">
        <f t="shared" si="21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2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3"/>
        <v>0</v>
      </c>
      <c r="P80" s="22">
        <f t="shared" si="24"/>
        <v>0</v>
      </c>
      <c r="Q80" s="39">
        <f t="shared" si="25"/>
        <v>0</v>
      </c>
      <c r="S80" s="37">
        <f t="shared" si="16"/>
        <v>0</v>
      </c>
      <c r="T80" s="37">
        <f t="shared" si="17"/>
        <v>0</v>
      </c>
      <c r="U80" s="37">
        <f t="shared" si="18"/>
        <v>0</v>
      </c>
      <c r="V80" s="37">
        <f t="shared" si="19"/>
        <v>0</v>
      </c>
      <c r="W80" s="37">
        <f t="shared" si="20"/>
        <v>0</v>
      </c>
      <c r="Y80" s="142">
        <v>0</v>
      </c>
      <c r="Z80" s="143"/>
      <c r="AA80" s="52">
        <f t="shared" si="26"/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v>0</v>
      </c>
      <c r="C81" s="20">
        <f t="shared" si="21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2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3"/>
        <v>0</v>
      </c>
      <c r="P81" s="22">
        <f t="shared" si="24"/>
        <v>0</v>
      </c>
      <c r="Q81" s="39">
        <f t="shared" si="25"/>
        <v>0</v>
      </c>
      <c r="S81" s="37">
        <f t="shared" si="16"/>
        <v>0</v>
      </c>
      <c r="T81" s="37">
        <f t="shared" si="17"/>
        <v>0</v>
      </c>
      <c r="U81" s="37">
        <f t="shared" si="18"/>
        <v>0</v>
      </c>
      <c r="V81" s="37">
        <f t="shared" si="19"/>
        <v>0</v>
      </c>
      <c r="W81" s="37">
        <f t="shared" si="20"/>
        <v>0</v>
      </c>
      <c r="Y81" s="142">
        <v>0</v>
      </c>
      <c r="Z81" s="143"/>
      <c r="AA81" s="52">
        <f t="shared" si="26"/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v>0</v>
      </c>
      <c r="C82" s="20">
        <f t="shared" si="21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2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3"/>
        <v>0</v>
      </c>
      <c r="P82" s="22">
        <f t="shared" si="24"/>
        <v>0</v>
      </c>
      <c r="Q82" s="39">
        <f t="shared" si="25"/>
        <v>0</v>
      </c>
      <c r="S82" s="37">
        <f t="shared" si="16"/>
        <v>0</v>
      </c>
      <c r="T82" s="37">
        <f t="shared" si="17"/>
        <v>0</v>
      </c>
      <c r="U82" s="37">
        <f t="shared" si="18"/>
        <v>0</v>
      </c>
      <c r="V82" s="37">
        <f t="shared" si="19"/>
        <v>0</v>
      </c>
      <c r="W82" s="37">
        <f t="shared" si="20"/>
        <v>0</v>
      </c>
      <c r="Y82" s="142">
        <v>0</v>
      </c>
      <c r="Z82" s="143"/>
      <c r="AA82" s="52">
        <f t="shared" si="26"/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v>0</v>
      </c>
      <c r="C83" s="20">
        <f t="shared" si="21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2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3"/>
        <v>0</v>
      </c>
      <c r="P83" s="22">
        <f t="shared" si="24"/>
        <v>0</v>
      </c>
      <c r="Q83" s="39">
        <f t="shared" si="25"/>
        <v>0</v>
      </c>
      <c r="S83" s="37">
        <f t="shared" si="16"/>
        <v>0</v>
      </c>
      <c r="T83" s="37">
        <f t="shared" si="17"/>
        <v>0</v>
      </c>
      <c r="U83" s="37">
        <f t="shared" si="18"/>
        <v>0</v>
      </c>
      <c r="V83" s="37">
        <f t="shared" si="19"/>
        <v>0</v>
      </c>
      <c r="W83" s="37">
        <f t="shared" si="20"/>
        <v>0</v>
      </c>
      <c r="Y83" s="142">
        <v>0</v>
      </c>
      <c r="Z83" s="143"/>
      <c r="AA83" s="52">
        <f t="shared" si="26"/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v>0</v>
      </c>
      <c r="C84" s="20">
        <f t="shared" si="21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2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3"/>
        <v>0</v>
      </c>
      <c r="P84" s="22">
        <f t="shared" si="24"/>
        <v>0</v>
      </c>
      <c r="Q84" s="39">
        <f t="shared" si="25"/>
        <v>0</v>
      </c>
      <c r="S84" s="37">
        <f t="shared" si="16"/>
        <v>0</v>
      </c>
      <c r="T84" s="37">
        <f t="shared" si="17"/>
        <v>0</v>
      </c>
      <c r="U84" s="37">
        <f t="shared" si="18"/>
        <v>0</v>
      </c>
      <c r="V84" s="37">
        <f t="shared" si="19"/>
        <v>0</v>
      </c>
      <c r="W84" s="37">
        <f t="shared" si="20"/>
        <v>0</v>
      </c>
      <c r="Y84" s="142">
        <v>0</v>
      </c>
      <c r="Z84" s="143"/>
      <c r="AA84" s="52">
        <f t="shared" si="26"/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v>0</v>
      </c>
      <c r="C85" s="20">
        <f t="shared" si="21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2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3"/>
        <v>0</v>
      </c>
      <c r="P85" s="22">
        <f t="shared" si="24"/>
        <v>0</v>
      </c>
      <c r="Q85" s="39">
        <f t="shared" si="25"/>
        <v>0</v>
      </c>
      <c r="S85" s="37">
        <f t="shared" si="16"/>
        <v>0</v>
      </c>
      <c r="T85" s="37">
        <f t="shared" si="17"/>
        <v>0</v>
      </c>
      <c r="U85" s="37">
        <f t="shared" si="18"/>
        <v>0</v>
      </c>
      <c r="V85" s="37">
        <f t="shared" si="19"/>
        <v>0</v>
      </c>
      <c r="W85" s="37">
        <f t="shared" si="20"/>
        <v>0</v>
      </c>
      <c r="Y85" s="142">
        <v>0</v>
      </c>
      <c r="Z85" s="143"/>
      <c r="AA85" s="52">
        <f t="shared" si="26"/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0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v>0</v>
      </c>
      <c r="C86" s="20">
        <f t="shared" si="21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2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3"/>
        <v>0</v>
      </c>
      <c r="P86" s="22">
        <f t="shared" si="24"/>
        <v>0</v>
      </c>
      <c r="Q86" s="39">
        <f t="shared" si="25"/>
        <v>0</v>
      </c>
      <c r="S86" s="37">
        <f t="shared" si="16"/>
        <v>0</v>
      </c>
      <c r="T86" s="37">
        <f t="shared" si="17"/>
        <v>0</v>
      </c>
      <c r="U86" s="37">
        <f t="shared" si="18"/>
        <v>0</v>
      </c>
      <c r="V86" s="37">
        <f t="shared" si="19"/>
        <v>0</v>
      </c>
      <c r="W86" s="37">
        <f t="shared" si="20"/>
        <v>0</v>
      </c>
      <c r="Y86" s="142">
        <v>0</v>
      </c>
      <c r="Z86" s="143"/>
      <c r="AA86" s="52">
        <f t="shared" si="26"/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v>0</v>
      </c>
      <c r="C87" s="20">
        <f t="shared" si="21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2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3"/>
        <v>0</v>
      </c>
      <c r="P87" s="22">
        <f t="shared" si="24"/>
        <v>0</v>
      </c>
      <c r="Q87" s="39">
        <f t="shared" si="25"/>
        <v>0</v>
      </c>
      <c r="S87" s="37">
        <f t="shared" si="16"/>
        <v>0</v>
      </c>
      <c r="T87" s="37">
        <f t="shared" si="17"/>
        <v>0</v>
      </c>
      <c r="U87" s="37">
        <f t="shared" si="18"/>
        <v>0</v>
      </c>
      <c r="V87" s="37">
        <f t="shared" si="19"/>
        <v>0</v>
      </c>
      <c r="W87" s="37">
        <f t="shared" si="20"/>
        <v>0</v>
      </c>
      <c r="Y87" s="142">
        <v>0</v>
      </c>
      <c r="Z87" s="143"/>
      <c r="AA87" s="52">
        <f t="shared" si="26"/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v>0</v>
      </c>
      <c r="C88" s="20">
        <f t="shared" si="21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2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3"/>
        <v>0</v>
      </c>
      <c r="P88" s="22">
        <f t="shared" si="24"/>
        <v>0</v>
      </c>
      <c r="Q88" s="39">
        <f t="shared" si="25"/>
        <v>0</v>
      </c>
      <c r="S88" s="37">
        <f t="shared" si="16"/>
        <v>0</v>
      </c>
      <c r="T88" s="37">
        <f t="shared" si="17"/>
        <v>0</v>
      </c>
      <c r="U88" s="37">
        <f t="shared" si="18"/>
        <v>0</v>
      </c>
      <c r="V88" s="37">
        <f t="shared" si="19"/>
        <v>0</v>
      </c>
      <c r="W88" s="37">
        <f t="shared" si="20"/>
        <v>0</v>
      </c>
      <c r="Y88" s="142">
        <v>0</v>
      </c>
      <c r="Z88" s="143"/>
      <c r="AA88" s="52">
        <f t="shared" si="26"/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v>0</v>
      </c>
      <c r="C89" s="20">
        <f t="shared" si="21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2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3"/>
        <v>0</v>
      </c>
      <c r="P89" s="22">
        <f t="shared" si="24"/>
        <v>0</v>
      </c>
      <c r="Q89" s="39">
        <f t="shared" si="25"/>
        <v>0</v>
      </c>
      <c r="S89" s="37">
        <f t="shared" si="16"/>
        <v>0</v>
      </c>
      <c r="T89" s="37">
        <f t="shared" si="17"/>
        <v>0</v>
      </c>
      <c r="U89" s="37">
        <f t="shared" si="18"/>
        <v>0</v>
      </c>
      <c r="V89" s="37">
        <f t="shared" si="19"/>
        <v>0</v>
      </c>
      <c r="W89" s="37">
        <f t="shared" si="20"/>
        <v>0</v>
      </c>
      <c r="Y89" s="142">
        <v>0</v>
      </c>
      <c r="Z89" s="143"/>
      <c r="AA89" s="52">
        <f t="shared" si="26"/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v>0</v>
      </c>
      <c r="C90" s="20">
        <f t="shared" si="21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2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3"/>
        <v>0</v>
      </c>
      <c r="P90" s="22">
        <f t="shared" si="24"/>
        <v>0</v>
      </c>
      <c r="Q90" s="39">
        <f t="shared" si="25"/>
        <v>0</v>
      </c>
      <c r="S90" s="37">
        <f t="shared" si="16"/>
        <v>0</v>
      </c>
      <c r="T90" s="37">
        <f t="shared" si="17"/>
        <v>0</v>
      </c>
      <c r="U90" s="37">
        <f t="shared" si="18"/>
        <v>0</v>
      </c>
      <c r="V90" s="37">
        <f t="shared" si="19"/>
        <v>0</v>
      </c>
      <c r="W90" s="37">
        <f t="shared" si="20"/>
        <v>0</v>
      </c>
      <c r="Y90" s="142">
        <v>0</v>
      </c>
      <c r="Z90" s="143"/>
      <c r="AA90" s="52">
        <f t="shared" si="26"/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v>0</v>
      </c>
      <c r="C91" s="20">
        <f t="shared" si="21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2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3"/>
        <v>0</v>
      </c>
      <c r="P91" s="22">
        <f t="shared" si="24"/>
        <v>0</v>
      </c>
      <c r="Q91" s="39">
        <f t="shared" si="25"/>
        <v>0</v>
      </c>
      <c r="S91" s="37">
        <f t="shared" si="16"/>
        <v>0</v>
      </c>
      <c r="T91" s="37">
        <f t="shared" si="17"/>
        <v>0</v>
      </c>
      <c r="U91" s="37">
        <f t="shared" si="18"/>
        <v>0</v>
      </c>
      <c r="V91" s="37">
        <f t="shared" si="19"/>
        <v>0</v>
      </c>
      <c r="W91" s="37">
        <f t="shared" si="20"/>
        <v>0</v>
      </c>
      <c r="Y91" s="142">
        <v>0</v>
      </c>
      <c r="Z91" s="143"/>
      <c r="AA91" s="52">
        <f t="shared" si="26"/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v>0</v>
      </c>
      <c r="C92" s="20">
        <f t="shared" si="21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2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3"/>
        <v>0</v>
      </c>
      <c r="P92" s="22">
        <f t="shared" si="24"/>
        <v>0</v>
      </c>
      <c r="Q92" s="39">
        <f t="shared" si="25"/>
        <v>0</v>
      </c>
      <c r="S92" s="37">
        <f t="shared" si="16"/>
        <v>0</v>
      </c>
      <c r="T92" s="37">
        <f t="shared" si="17"/>
        <v>0</v>
      </c>
      <c r="U92" s="37">
        <f t="shared" si="18"/>
        <v>0</v>
      </c>
      <c r="V92" s="37">
        <f t="shared" si="19"/>
        <v>0</v>
      </c>
      <c r="W92" s="37">
        <f t="shared" si="20"/>
        <v>0</v>
      </c>
      <c r="Y92" s="142">
        <v>0</v>
      </c>
      <c r="Z92" s="143"/>
      <c r="AA92" s="52">
        <f t="shared" si="26"/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v>0</v>
      </c>
      <c r="C93" s="20">
        <f t="shared" si="21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2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3"/>
        <v>0</v>
      </c>
      <c r="P93" s="22">
        <f t="shared" si="24"/>
        <v>0</v>
      </c>
      <c r="Q93" s="39">
        <f t="shared" si="25"/>
        <v>0</v>
      </c>
      <c r="S93" s="37">
        <f t="shared" si="16"/>
        <v>0</v>
      </c>
      <c r="T93" s="37">
        <f t="shared" si="17"/>
        <v>0</v>
      </c>
      <c r="U93" s="37">
        <f t="shared" si="18"/>
        <v>0</v>
      </c>
      <c r="V93" s="37">
        <f t="shared" si="19"/>
        <v>0</v>
      </c>
      <c r="W93" s="37">
        <f t="shared" si="20"/>
        <v>0</v>
      </c>
      <c r="Y93" s="142">
        <v>0</v>
      </c>
      <c r="Z93" s="143"/>
      <c r="AA93" s="52">
        <f t="shared" si="26"/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v>0</v>
      </c>
      <c r="C94" s="20">
        <f t="shared" si="21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2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3"/>
        <v>0</v>
      </c>
      <c r="P94" s="22">
        <f t="shared" si="24"/>
        <v>0</v>
      </c>
      <c r="Q94" s="39">
        <f t="shared" si="25"/>
        <v>0</v>
      </c>
      <c r="S94" s="37">
        <f t="shared" si="16"/>
        <v>0</v>
      </c>
      <c r="T94" s="37">
        <f t="shared" si="17"/>
        <v>0</v>
      </c>
      <c r="U94" s="37">
        <f t="shared" si="18"/>
        <v>0</v>
      </c>
      <c r="V94" s="37">
        <f t="shared" si="19"/>
        <v>0</v>
      </c>
      <c r="W94" s="37">
        <f t="shared" si="20"/>
        <v>0</v>
      </c>
      <c r="Y94" s="142">
        <v>0</v>
      </c>
      <c r="Z94" s="143"/>
      <c r="AA94" s="52">
        <f t="shared" si="26"/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v>0</v>
      </c>
      <c r="C95" s="20">
        <f t="shared" si="21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2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3"/>
        <v>0</v>
      </c>
      <c r="P95" s="22">
        <f t="shared" si="24"/>
        <v>0</v>
      </c>
      <c r="Q95" s="39">
        <f t="shared" si="25"/>
        <v>0</v>
      </c>
      <c r="S95" s="37">
        <f t="shared" si="16"/>
        <v>0</v>
      </c>
      <c r="T95" s="37">
        <f t="shared" si="17"/>
        <v>0</v>
      </c>
      <c r="U95" s="37">
        <f t="shared" si="18"/>
        <v>0</v>
      </c>
      <c r="V95" s="37">
        <f t="shared" si="19"/>
        <v>0</v>
      </c>
      <c r="W95" s="37">
        <f t="shared" si="20"/>
        <v>0</v>
      </c>
      <c r="Y95" s="142">
        <v>0</v>
      </c>
      <c r="Z95" s="143"/>
      <c r="AA95" s="52">
        <f t="shared" si="26"/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v>0</v>
      </c>
      <c r="C96" s="20">
        <f t="shared" si="21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2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3"/>
        <v>0</v>
      </c>
      <c r="P96" s="22">
        <f t="shared" si="24"/>
        <v>0</v>
      </c>
      <c r="Q96" s="39">
        <f t="shared" si="25"/>
        <v>0</v>
      </c>
      <c r="S96" s="37">
        <f t="shared" si="16"/>
        <v>0</v>
      </c>
      <c r="T96" s="37">
        <f t="shared" si="17"/>
        <v>0</v>
      </c>
      <c r="U96" s="37">
        <f t="shared" si="18"/>
        <v>0</v>
      </c>
      <c r="V96" s="37">
        <f t="shared" si="19"/>
        <v>0</v>
      </c>
      <c r="W96" s="37">
        <f t="shared" si="20"/>
        <v>0</v>
      </c>
      <c r="Y96" s="142">
        <v>0</v>
      </c>
      <c r="Z96" s="143"/>
      <c r="AA96" s="52">
        <f t="shared" si="26"/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v>0</v>
      </c>
      <c r="C97" s="20">
        <f t="shared" si="21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2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3"/>
        <v>0</v>
      </c>
      <c r="P97" s="22">
        <f t="shared" si="24"/>
        <v>0</v>
      </c>
      <c r="Q97" s="39">
        <f t="shared" si="25"/>
        <v>0</v>
      </c>
      <c r="S97" s="37">
        <f t="shared" si="16"/>
        <v>0</v>
      </c>
      <c r="T97" s="37">
        <f t="shared" si="17"/>
        <v>0</v>
      </c>
      <c r="U97" s="37">
        <f t="shared" si="18"/>
        <v>0</v>
      </c>
      <c r="V97" s="37">
        <f t="shared" si="19"/>
        <v>0</v>
      </c>
      <c r="W97" s="37">
        <f t="shared" si="20"/>
        <v>0</v>
      </c>
      <c r="Y97" s="142">
        <v>0</v>
      </c>
      <c r="Z97" s="143"/>
      <c r="AA97" s="52">
        <f t="shared" si="26"/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v>0</v>
      </c>
      <c r="C98" s="20">
        <f t="shared" si="21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2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3"/>
        <v>0</v>
      </c>
      <c r="P98" s="22">
        <f t="shared" si="24"/>
        <v>0</v>
      </c>
      <c r="Q98" s="39">
        <f t="shared" si="25"/>
        <v>0</v>
      </c>
      <c r="S98" s="37">
        <f t="shared" si="16"/>
        <v>0</v>
      </c>
      <c r="T98" s="37">
        <f t="shared" si="17"/>
        <v>0</v>
      </c>
      <c r="U98" s="37">
        <f t="shared" si="18"/>
        <v>0</v>
      </c>
      <c r="V98" s="37">
        <f t="shared" si="19"/>
        <v>0</v>
      </c>
      <c r="W98" s="37">
        <f t="shared" si="20"/>
        <v>0</v>
      </c>
      <c r="Y98" s="142">
        <v>0</v>
      </c>
      <c r="Z98" s="143"/>
      <c r="AA98" s="52">
        <f t="shared" si="26"/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7">SUM(B3:B98)/4000</f>
        <v>0</v>
      </c>
      <c r="C99" s="20">
        <f t="shared" si="27"/>
        <v>0</v>
      </c>
      <c r="D99" s="20">
        <f t="shared" si="27"/>
        <v>0</v>
      </c>
      <c r="E99" s="20">
        <f t="shared" si="27"/>
        <v>0</v>
      </c>
      <c r="F99" s="20">
        <f t="shared" si="27"/>
        <v>0</v>
      </c>
      <c r="G99" s="20">
        <f t="shared" si="27"/>
        <v>0</v>
      </c>
      <c r="H99" s="20">
        <f t="shared" si="27"/>
        <v>0</v>
      </c>
      <c r="I99" s="20">
        <f t="shared" si="27"/>
        <v>0</v>
      </c>
      <c r="J99" s="21">
        <f t="shared" si="27"/>
        <v>0</v>
      </c>
      <c r="K99" s="22">
        <f t="shared" si="27"/>
        <v>0</v>
      </c>
      <c r="L99" s="22">
        <f t="shared" si="27"/>
        <v>0</v>
      </c>
      <c r="M99" s="22">
        <f t="shared" si="27"/>
        <v>0</v>
      </c>
      <c r="N99" s="22">
        <f t="shared" si="27"/>
        <v>0</v>
      </c>
      <c r="O99" s="23">
        <f t="shared" si="27"/>
        <v>0</v>
      </c>
      <c r="P99" s="23">
        <f t="shared" si="27"/>
        <v>0</v>
      </c>
      <c r="Q99" s="43">
        <f t="shared" si="27"/>
        <v>0</v>
      </c>
      <c r="S99" s="37">
        <f>SUM(S3:S98)/4000</f>
        <v>0</v>
      </c>
      <c r="T99" s="37">
        <f t="shared" ref="T99:W99" si="28">SUM(T3:T98)/4000</f>
        <v>0</v>
      </c>
      <c r="U99" s="37">
        <f t="shared" si="28"/>
        <v>0</v>
      </c>
      <c r="V99" s="37">
        <f t="shared" si="28"/>
        <v>0</v>
      </c>
      <c r="W99" s="37">
        <f t="shared" si="28"/>
        <v>0</v>
      </c>
      <c r="Y99" s="143">
        <f t="shared" ref="Y99:Z99" si="29">SUM(Y3:Y98)/4000</f>
        <v>0</v>
      </c>
      <c r="Z99" s="143">
        <f t="shared" si="29"/>
        <v>0</v>
      </c>
      <c r="AA99" s="52">
        <f>SUM(Z3:Z98)/4000</f>
        <v>0</v>
      </c>
      <c r="AB99" s="47">
        <f t="shared" ref="AB99:AO99" si="30">SUM(AB3:AB98)/4000</f>
        <v>0</v>
      </c>
      <c r="AC99" s="47">
        <f t="shared" si="30"/>
        <v>0</v>
      </c>
      <c r="AD99" s="47">
        <f t="shared" si="30"/>
        <v>0</v>
      </c>
      <c r="AE99" s="47">
        <f t="shared" si="30"/>
        <v>0</v>
      </c>
      <c r="AF99" s="47">
        <f t="shared" si="30"/>
        <v>0</v>
      </c>
      <c r="AG99" s="47">
        <f t="shared" si="30"/>
        <v>0</v>
      </c>
      <c r="AH99" s="47">
        <f t="shared" si="30"/>
        <v>0</v>
      </c>
      <c r="AI99" s="47">
        <f t="shared" si="30"/>
        <v>0</v>
      </c>
      <c r="AJ99" s="47">
        <f t="shared" si="30"/>
        <v>0</v>
      </c>
      <c r="AK99" s="47">
        <f t="shared" si="30"/>
        <v>0</v>
      </c>
      <c r="AL99" s="47">
        <f t="shared" si="30"/>
        <v>0</v>
      </c>
      <c r="AM99" s="47">
        <f t="shared" si="30"/>
        <v>0</v>
      </c>
      <c r="AN99" s="47">
        <f t="shared" si="30"/>
        <v>0</v>
      </c>
      <c r="AO99" s="47">
        <f t="shared" si="30"/>
        <v>0</v>
      </c>
      <c r="AP99" s="47">
        <f t="shared" ref="AP99:BC99" si="31">SUM(AP3:AP98)/4000</f>
        <v>0</v>
      </c>
      <c r="AQ99" s="47">
        <f t="shared" si="31"/>
        <v>0</v>
      </c>
      <c r="AR99" s="47">
        <f t="shared" si="31"/>
        <v>0</v>
      </c>
      <c r="AS99" s="47">
        <f t="shared" si="31"/>
        <v>0</v>
      </c>
      <c r="AT99" s="47">
        <f t="shared" si="31"/>
        <v>0</v>
      </c>
      <c r="AU99" s="47">
        <f t="shared" si="31"/>
        <v>0</v>
      </c>
      <c r="AV99" s="47">
        <f t="shared" si="31"/>
        <v>0</v>
      </c>
      <c r="AW99" s="47">
        <f t="shared" si="31"/>
        <v>0</v>
      </c>
      <c r="AX99" s="47">
        <f t="shared" si="31"/>
        <v>0</v>
      </c>
      <c r="AY99" s="47">
        <f t="shared" si="31"/>
        <v>0</v>
      </c>
      <c r="AZ99" s="47">
        <f t="shared" si="31"/>
        <v>0</v>
      </c>
      <c r="BA99" s="47">
        <f t="shared" si="31"/>
        <v>0</v>
      </c>
      <c r="BB99" s="47">
        <f t="shared" si="31"/>
        <v>0</v>
      </c>
      <c r="BC99" s="47">
        <f t="shared" si="31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2">SUM(AC102:AC106)</f>
        <v>0</v>
      </c>
      <c r="AD101" s="54">
        <f t="shared" si="32"/>
        <v>0</v>
      </c>
      <c r="AE101" s="54">
        <f t="shared" si="32"/>
        <v>0</v>
      </c>
      <c r="AF101" s="54">
        <f t="shared" si="32"/>
        <v>0</v>
      </c>
      <c r="AG101" s="54">
        <f t="shared" si="32"/>
        <v>0</v>
      </c>
      <c r="AH101" s="54">
        <f t="shared" ref="AH101" si="33">SUM(AH102:AH106)</f>
        <v>0</v>
      </c>
      <c r="AI101" s="54">
        <f t="shared" ref="AI101" si="34">SUM(AI102:AI106)</f>
        <v>0</v>
      </c>
      <c r="AJ101" s="54">
        <f t="shared" ref="AJ101" si="35">SUM(AJ102:AJ106)</f>
        <v>0</v>
      </c>
      <c r="AK101" s="54">
        <f t="shared" ref="AK101" si="36">SUM(AK102:AK106)</f>
        <v>0</v>
      </c>
      <c r="AL101" s="54">
        <f t="shared" ref="AL101" si="37">SUM(AL102:AL106)</f>
        <v>0</v>
      </c>
      <c r="AM101" s="54">
        <f t="shared" ref="AM101" si="38">SUM(AM102:AM106)</f>
        <v>0</v>
      </c>
      <c r="AN101" s="54">
        <f t="shared" ref="AN101:BB101" si="39">SUM(AN102:AN106)</f>
        <v>0</v>
      </c>
      <c r="AO101" s="54">
        <f t="shared" ref="AO101:BC101" si="40">SUM(AO102:AO106)</f>
        <v>0</v>
      </c>
      <c r="AP101" s="54">
        <f t="shared" si="39"/>
        <v>0</v>
      </c>
      <c r="AQ101" s="54">
        <f t="shared" si="40"/>
        <v>0</v>
      </c>
      <c r="AR101" s="54">
        <f t="shared" si="39"/>
        <v>0</v>
      </c>
      <c r="AS101" s="54">
        <f t="shared" si="40"/>
        <v>0</v>
      </c>
      <c r="AT101" s="54">
        <f t="shared" si="39"/>
        <v>0</v>
      </c>
      <c r="AU101" s="54">
        <f t="shared" si="40"/>
        <v>0</v>
      </c>
      <c r="AV101" s="54">
        <f t="shared" si="39"/>
        <v>0</v>
      </c>
      <c r="AW101" s="54">
        <f t="shared" si="40"/>
        <v>0</v>
      </c>
      <c r="AX101" s="54">
        <f t="shared" si="39"/>
        <v>0</v>
      </c>
      <c r="AY101" s="54">
        <f t="shared" si="40"/>
        <v>0</v>
      </c>
      <c r="AZ101" s="54">
        <f t="shared" si="39"/>
        <v>0</v>
      </c>
      <c r="BA101" s="54">
        <f t="shared" si="40"/>
        <v>0</v>
      </c>
      <c r="BB101" s="54">
        <f t="shared" si="39"/>
        <v>0</v>
      </c>
      <c r="BC101" s="54">
        <f t="shared" si="40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1">IF(AC$2=$AA$102,1,0)</f>
        <v>0</v>
      </c>
      <c r="AD102" s="53">
        <f t="shared" si="41"/>
        <v>0</v>
      </c>
      <c r="AE102" s="53">
        <f t="shared" si="41"/>
        <v>0</v>
      </c>
      <c r="AF102" s="53">
        <f t="shared" si="41"/>
        <v>0</v>
      </c>
      <c r="AG102" s="53">
        <f t="shared" si="41"/>
        <v>0</v>
      </c>
      <c r="AH102" s="53">
        <f t="shared" si="41"/>
        <v>0</v>
      </c>
      <c r="AI102" s="53">
        <f t="shared" si="41"/>
        <v>0</v>
      </c>
      <c r="AJ102" s="53">
        <f t="shared" si="41"/>
        <v>0</v>
      </c>
      <c r="AK102" s="53">
        <f t="shared" si="41"/>
        <v>0</v>
      </c>
      <c r="AL102" s="53">
        <f t="shared" si="41"/>
        <v>0</v>
      </c>
      <c r="AM102" s="53">
        <f t="shared" si="41"/>
        <v>0</v>
      </c>
      <c r="AN102" s="53">
        <f t="shared" si="41"/>
        <v>0</v>
      </c>
      <c r="AO102" s="53">
        <f t="shared" si="41"/>
        <v>0</v>
      </c>
      <c r="AP102" s="53">
        <f t="shared" si="41"/>
        <v>0</v>
      </c>
      <c r="AQ102" s="53">
        <f t="shared" si="41"/>
        <v>0</v>
      </c>
      <c r="AR102" s="53">
        <f t="shared" si="41"/>
        <v>0</v>
      </c>
      <c r="AS102" s="53">
        <f t="shared" si="41"/>
        <v>0</v>
      </c>
      <c r="AT102" s="53">
        <f t="shared" si="41"/>
        <v>0</v>
      </c>
      <c r="AU102" s="53">
        <f t="shared" si="41"/>
        <v>0</v>
      </c>
      <c r="AV102" s="53">
        <f t="shared" si="41"/>
        <v>0</v>
      </c>
      <c r="AW102" s="53">
        <f t="shared" si="41"/>
        <v>0</v>
      </c>
      <c r="AX102" s="53">
        <f t="shared" si="41"/>
        <v>0</v>
      </c>
      <c r="AY102" s="53">
        <f t="shared" si="41"/>
        <v>0</v>
      </c>
      <c r="AZ102" s="53">
        <f t="shared" si="41"/>
        <v>0</v>
      </c>
      <c r="BA102" s="53">
        <f t="shared" si="41"/>
        <v>0</v>
      </c>
      <c r="BB102" s="53">
        <f t="shared" si="41"/>
        <v>0</v>
      </c>
      <c r="BC102" s="53">
        <f t="shared" si="41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2">IF(AC$2=$AA$103,1,0)</f>
        <v>0</v>
      </c>
      <c r="AD103" s="46">
        <f t="shared" si="42"/>
        <v>0</v>
      </c>
      <c r="AE103" s="46">
        <f t="shared" si="42"/>
        <v>0</v>
      </c>
      <c r="AF103" s="46">
        <f t="shared" si="42"/>
        <v>0</v>
      </c>
      <c r="AG103" s="46">
        <f t="shared" si="42"/>
        <v>0</v>
      </c>
      <c r="AH103" s="46">
        <f t="shared" si="42"/>
        <v>0</v>
      </c>
      <c r="AI103" s="46">
        <f t="shared" si="42"/>
        <v>0</v>
      </c>
      <c r="AJ103" s="46">
        <f t="shared" si="42"/>
        <v>0</v>
      </c>
      <c r="AK103" s="46">
        <f t="shared" si="42"/>
        <v>0</v>
      </c>
      <c r="AL103" s="46">
        <f t="shared" si="42"/>
        <v>0</v>
      </c>
      <c r="AM103" s="46">
        <f t="shared" si="42"/>
        <v>0</v>
      </c>
      <c r="AN103" s="46">
        <f t="shared" si="42"/>
        <v>0</v>
      </c>
      <c r="AO103" s="46">
        <f t="shared" si="42"/>
        <v>0</v>
      </c>
      <c r="AP103" s="46">
        <f t="shared" si="42"/>
        <v>0</v>
      </c>
      <c r="AQ103" s="46">
        <f t="shared" si="42"/>
        <v>0</v>
      </c>
      <c r="AR103" s="46">
        <f t="shared" si="42"/>
        <v>0</v>
      </c>
      <c r="AS103" s="46">
        <f t="shared" si="42"/>
        <v>0</v>
      </c>
      <c r="AT103" s="46">
        <f t="shared" si="42"/>
        <v>0</v>
      </c>
      <c r="AU103" s="46">
        <f t="shared" si="42"/>
        <v>0</v>
      </c>
      <c r="AV103" s="46">
        <f t="shared" si="42"/>
        <v>0</v>
      </c>
      <c r="AW103" s="46">
        <f t="shared" si="42"/>
        <v>0</v>
      </c>
      <c r="AX103" s="46">
        <f t="shared" si="42"/>
        <v>0</v>
      </c>
      <c r="AY103" s="46">
        <f t="shared" si="42"/>
        <v>0</v>
      </c>
      <c r="AZ103" s="46">
        <f t="shared" si="42"/>
        <v>0</v>
      </c>
      <c r="BA103" s="46">
        <f t="shared" si="42"/>
        <v>0</v>
      </c>
      <c r="BB103" s="46">
        <f t="shared" si="42"/>
        <v>0</v>
      </c>
      <c r="BC103" s="46">
        <f t="shared" si="42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3">IF(AC$2=$AA$104,1,0)</f>
        <v>0</v>
      </c>
      <c r="AD104" s="46">
        <f t="shared" si="43"/>
        <v>0</v>
      </c>
      <c r="AE104" s="46">
        <f t="shared" si="43"/>
        <v>0</v>
      </c>
      <c r="AF104" s="46">
        <f t="shared" si="43"/>
        <v>0</v>
      </c>
      <c r="AG104" s="46">
        <f t="shared" si="43"/>
        <v>0</v>
      </c>
      <c r="AH104" s="46">
        <f t="shared" si="43"/>
        <v>0</v>
      </c>
      <c r="AI104" s="46">
        <f t="shared" si="43"/>
        <v>0</v>
      </c>
      <c r="AJ104" s="46">
        <f t="shared" si="43"/>
        <v>0</v>
      </c>
      <c r="AK104" s="46">
        <f t="shared" si="43"/>
        <v>0</v>
      </c>
      <c r="AL104" s="46">
        <f t="shared" si="43"/>
        <v>0</v>
      </c>
      <c r="AM104" s="46">
        <f t="shared" si="43"/>
        <v>0</v>
      </c>
      <c r="AN104" s="46">
        <f t="shared" si="43"/>
        <v>0</v>
      </c>
      <c r="AO104" s="46">
        <f t="shared" si="43"/>
        <v>0</v>
      </c>
      <c r="AP104" s="46">
        <f t="shared" si="43"/>
        <v>0</v>
      </c>
      <c r="AQ104" s="46">
        <f t="shared" si="43"/>
        <v>0</v>
      </c>
      <c r="AR104" s="46">
        <f t="shared" si="43"/>
        <v>0</v>
      </c>
      <c r="AS104" s="46">
        <f t="shared" si="43"/>
        <v>0</v>
      </c>
      <c r="AT104" s="46">
        <f t="shared" si="43"/>
        <v>0</v>
      </c>
      <c r="AU104" s="46">
        <f t="shared" si="43"/>
        <v>0</v>
      </c>
      <c r="AV104" s="46">
        <f t="shared" si="43"/>
        <v>0</v>
      </c>
      <c r="AW104" s="46">
        <f t="shared" si="43"/>
        <v>0</v>
      </c>
      <c r="AX104" s="46">
        <f t="shared" si="43"/>
        <v>0</v>
      </c>
      <c r="AY104" s="46">
        <f t="shared" si="43"/>
        <v>0</v>
      </c>
      <c r="AZ104" s="46">
        <f t="shared" si="43"/>
        <v>0</v>
      </c>
      <c r="BA104" s="46">
        <f t="shared" si="43"/>
        <v>0</v>
      </c>
      <c r="BB104" s="46">
        <f t="shared" si="43"/>
        <v>0</v>
      </c>
      <c r="BC104" s="46">
        <f t="shared" si="43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4">IF(AC$2=$AA$105,1,0)</f>
        <v>0</v>
      </c>
      <c r="AD105" s="46">
        <f t="shared" si="44"/>
        <v>0</v>
      </c>
      <c r="AE105" s="46">
        <f t="shared" si="44"/>
        <v>0</v>
      </c>
      <c r="AF105" s="46">
        <f t="shared" si="44"/>
        <v>0</v>
      </c>
      <c r="AG105" s="46">
        <f t="shared" si="44"/>
        <v>0</v>
      </c>
      <c r="AH105" s="46">
        <f t="shared" si="44"/>
        <v>0</v>
      </c>
      <c r="AI105" s="46">
        <f t="shared" si="44"/>
        <v>0</v>
      </c>
      <c r="AJ105" s="46">
        <f t="shared" si="44"/>
        <v>0</v>
      </c>
      <c r="AK105" s="46">
        <f t="shared" si="44"/>
        <v>0</v>
      </c>
      <c r="AL105" s="46">
        <f t="shared" si="44"/>
        <v>0</v>
      </c>
      <c r="AM105" s="46">
        <f t="shared" si="44"/>
        <v>0</v>
      </c>
      <c r="AN105" s="46">
        <f t="shared" si="44"/>
        <v>0</v>
      </c>
      <c r="AO105" s="46">
        <f t="shared" si="44"/>
        <v>0</v>
      </c>
      <c r="AP105" s="46">
        <f t="shared" si="44"/>
        <v>0</v>
      </c>
      <c r="AQ105" s="46">
        <f t="shared" si="44"/>
        <v>0</v>
      </c>
      <c r="AR105" s="46">
        <f t="shared" si="44"/>
        <v>0</v>
      </c>
      <c r="AS105" s="46">
        <f t="shared" si="44"/>
        <v>0</v>
      </c>
      <c r="AT105" s="46">
        <f t="shared" si="44"/>
        <v>0</v>
      </c>
      <c r="AU105" s="46">
        <f t="shared" si="44"/>
        <v>0</v>
      </c>
      <c r="AV105" s="46">
        <f t="shared" si="44"/>
        <v>0</v>
      </c>
      <c r="AW105" s="46">
        <f t="shared" si="44"/>
        <v>0</v>
      </c>
      <c r="AX105" s="46">
        <f t="shared" si="44"/>
        <v>0</v>
      </c>
      <c r="AY105" s="46">
        <f t="shared" si="44"/>
        <v>0</v>
      </c>
      <c r="AZ105" s="46">
        <f t="shared" si="44"/>
        <v>0</v>
      </c>
      <c r="BA105" s="46">
        <f t="shared" si="44"/>
        <v>0</v>
      </c>
      <c r="BB105" s="46">
        <f t="shared" si="44"/>
        <v>0</v>
      </c>
      <c r="BC105" s="46">
        <f t="shared" si="44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5">IF(OR(AC$2=$AA$106,AC$2=$Z$106),1,0)</f>
        <v>0</v>
      </c>
      <c r="AD106" s="46">
        <f t="shared" si="45"/>
        <v>0</v>
      </c>
      <c r="AE106" s="46">
        <f t="shared" si="45"/>
        <v>0</v>
      </c>
      <c r="AF106" s="46">
        <f t="shared" si="45"/>
        <v>0</v>
      </c>
      <c r="AG106" s="46">
        <f t="shared" si="45"/>
        <v>0</v>
      </c>
      <c r="AH106" s="46">
        <f t="shared" si="45"/>
        <v>0</v>
      </c>
      <c r="AI106" s="46">
        <f t="shared" si="45"/>
        <v>0</v>
      </c>
      <c r="AJ106" s="46">
        <f t="shared" si="45"/>
        <v>0</v>
      </c>
      <c r="AK106" s="46">
        <f t="shared" si="45"/>
        <v>0</v>
      </c>
      <c r="AL106" s="46">
        <f t="shared" si="45"/>
        <v>0</v>
      </c>
      <c r="AM106" s="46">
        <f t="shared" si="45"/>
        <v>0</v>
      </c>
      <c r="AN106" s="46">
        <f t="shared" si="45"/>
        <v>0</v>
      </c>
      <c r="AO106" s="46">
        <f t="shared" si="45"/>
        <v>0</v>
      </c>
      <c r="AP106" s="46">
        <f t="shared" si="45"/>
        <v>0</v>
      </c>
      <c r="AQ106" s="46">
        <f t="shared" si="45"/>
        <v>0</v>
      </c>
      <c r="AR106" s="46">
        <f t="shared" si="45"/>
        <v>0</v>
      </c>
      <c r="AS106" s="46">
        <f t="shared" si="45"/>
        <v>0</v>
      </c>
      <c r="AT106" s="46">
        <f t="shared" si="45"/>
        <v>0</v>
      </c>
      <c r="AU106" s="46">
        <f t="shared" si="45"/>
        <v>0</v>
      </c>
      <c r="AV106" s="46">
        <f t="shared" si="45"/>
        <v>0</v>
      </c>
      <c r="AW106" s="46">
        <f t="shared" si="45"/>
        <v>0</v>
      </c>
      <c r="AX106" s="46">
        <f t="shared" si="45"/>
        <v>0</v>
      </c>
      <c r="AY106" s="46">
        <f t="shared" si="45"/>
        <v>0</v>
      </c>
      <c r="AZ106" s="46">
        <f t="shared" si="45"/>
        <v>0</v>
      </c>
      <c r="BA106" s="46">
        <f t="shared" si="45"/>
        <v>0</v>
      </c>
      <c r="BB106" s="46">
        <f t="shared" si="45"/>
        <v>0</v>
      </c>
      <c r="BC106" s="46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45378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17.452000000000002</v>
      </c>
      <c r="C3" s="20">
        <f>B3</f>
        <v>17.452000000000002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v>7.296681200000001</v>
      </c>
      <c r="K3" s="21">
        <v>4.1710279999999997</v>
      </c>
      <c r="L3" s="21">
        <v>0</v>
      </c>
      <c r="M3" s="21">
        <v>0.88830679999999984</v>
      </c>
      <c r="N3" s="21">
        <v>5.0959839999999996</v>
      </c>
      <c r="O3" s="21">
        <f t="shared" ref="O3" si="0">$C3*I3/$I3</f>
        <v>17.452000000000002</v>
      </c>
      <c r="P3" s="22"/>
      <c r="Q3" s="39">
        <f>O3+P3</f>
        <v>17.452000000000002</v>
      </c>
      <c r="S3" s="37">
        <f t="shared" ref="S3:S66" si="1">J3</f>
        <v>7.296681200000001</v>
      </c>
      <c r="T3" s="37">
        <f t="shared" ref="T3:T66" si="2">K3</f>
        <v>4.1710279999999997</v>
      </c>
      <c r="U3" s="37">
        <f t="shared" ref="U3:U66" si="3">L3</f>
        <v>0</v>
      </c>
      <c r="V3" s="37">
        <f t="shared" ref="V3:V66" si="4">M3</f>
        <v>0.88830679999999984</v>
      </c>
      <c r="W3" s="37">
        <f t="shared" ref="W3:W66" si="5">N3</f>
        <v>5.0959839999999996</v>
      </c>
    </row>
    <row r="4" spans="1:23">
      <c r="A4" s="8" t="s">
        <v>46</v>
      </c>
      <c r="B4" s="20">
        <v>18.452000000000002</v>
      </c>
      <c r="C4" s="20">
        <f t="shared" ref="C4:C67" si="6">B4</f>
        <v>18.452000000000002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v>7.7147812</v>
      </c>
      <c r="K4" s="21">
        <v>4.4100279999999996</v>
      </c>
      <c r="L4" s="21">
        <v>0</v>
      </c>
      <c r="M4" s="21">
        <v>0.9392067999999999</v>
      </c>
      <c r="N4" s="21">
        <v>5.3879839999999994</v>
      </c>
      <c r="O4" s="21">
        <f t="shared" ref="O4:O67" si="8">$C4*I4/$I4</f>
        <v>18.452000000000002</v>
      </c>
      <c r="P4" s="22"/>
      <c r="Q4" s="39">
        <f t="shared" ref="Q4:Q67" si="9">O4+P4</f>
        <v>18.452000000000002</v>
      </c>
      <c r="S4" s="37">
        <f t="shared" si="1"/>
        <v>7.7147812</v>
      </c>
      <c r="T4" s="37">
        <f t="shared" si="2"/>
        <v>4.4100279999999996</v>
      </c>
      <c r="U4" s="37">
        <f t="shared" si="3"/>
        <v>0</v>
      </c>
      <c r="V4" s="37">
        <f t="shared" si="4"/>
        <v>0.9392067999999999</v>
      </c>
      <c r="W4" s="37">
        <f t="shared" si="5"/>
        <v>5.3879839999999994</v>
      </c>
    </row>
    <row r="5" spans="1:23">
      <c r="A5" s="8" t="s">
        <v>47</v>
      </c>
      <c r="B5" s="20">
        <v>18.911999999999999</v>
      </c>
      <c r="C5" s="20">
        <f t="shared" si="6"/>
        <v>18.911999999999999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v>7.9071071999999996</v>
      </c>
      <c r="K5" s="21">
        <v>4.5199679999999987</v>
      </c>
      <c r="L5" s="21">
        <v>0</v>
      </c>
      <c r="M5" s="21">
        <v>0.96262079999999983</v>
      </c>
      <c r="N5" s="21">
        <v>5.5223039999999983</v>
      </c>
      <c r="O5" s="21">
        <f t="shared" si="8"/>
        <v>18.911999999999999</v>
      </c>
      <c r="P5" s="22"/>
      <c r="Q5" s="39">
        <f t="shared" si="9"/>
        <v>18.911999999999999</v>
      </c>
      <c r="S5" s="37">
        <f t="shared" si="1"/>
        <v>7.9071071999999996</v>
      </c>
      <c r="T5" s="37">
        <f t="shared" si="2"/>
        <v>4.5199679999999987</v>
      </c>
      <c r="U5" s="37">
        <f t="shared" si="3"/>
        <v>0</v>
      </c>
      <c r="V5" s="37">
        <f t="shared" si="4"/>
        <v>0.96262079999999983</v>
      </c>
      <c r="W5" s="37">
        <f t="shared" si="5"/>
        <v>5.5223039999999983</v>
      </c>
    </row>
    <row r="6" spans="1:23">
      <c r="A6" s="8" t="s">
        <v>48</v>
      </c>
      <c r="B6" s="20">
        <v>18.872</v>
      </c>
      <c r="C6" s="20">
        <f t="shared" si="6"/>
        <v>18.872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v>7.8903831999999987</v>
      </c>
      <c r="K6" s="21">
        <v>4.5104079999999991</v>
      </c>
      <c r="L6" s="21">
        <v>0</v>
      </c>
      <c r="M6" s="21">
        <v>0.96058479999999991</v>
      </c>
      <c r="N6" s="21">
        <v>5.5106239999999991</v>
      </c>
      <c r="O6" s="21">
        <f t="shared" si="8"/>
        <v>18.872</v>
      </c>
      <c r="P6" s="22"/>
      <c r="Q6" s="39">
        <f t="shared" si="9"/>
        <v>18.872</v>
      </c>
      <c r="S6" s="37">
        <f t="shared" si="1"/>
        <v>7.8903831999999987</v>
      </c>
      <c r="T6" s="37">
        <f t="shared" si="2"/>
        <v>4.5104079999999991</v>
      </c>
      <c r="U6" s="37">
        <f t="shared" si="3"/>
        <v>0</v>
      </c>
      <c r="V6" s="37">
        <f t="shared" si="4"/>
        <v>0.96058479999999991</v>
      </c>
      <c r="W6" s="37">
        <f t="shared" si="5"/>
        <v>5.5106239999999991</v>
      </c>
    </row>
    <row r="7" spans="1:23">
      <c r="A7" s="8" t="s">
        <v>49</v>
      </c>
      <c r="B7" s="20">
        <v>19.468</v>
      </c>
      <c r="C7" s="20">
        <f t="shared" si="6"/>
        <v>19.468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v>8.1395707999999996</v>
      </c>
      <c r="K7" s="21">
        <v>4.6528519999999993</v>
      </c>
      <c r="L7" s="21">
        <v>0</v>
      </c>
      <c r="M7" s="21">
        <v>0.99092119999999984</v>
      </c>
      <c r="N7" s="21">
        <v>5.6846559999999995</v>
      </c>
      <c r="O7" s="21">
        <f t="shared" si="8"/>
        <v>19.468</v>
      </c>
      <c r="P7" s="22"/>
      <c r="Q7" s="39">
        <f t="shared" si="9"/>
        <v>19.468</v>
      </c>
      <c r="S7" s="37">
        <f t="shared" si="1"/>
        <v>8.1395707999999996</v>
      </c>
      <c r="T7" s="37">
        <f t="shared" si="2"/>
        <v>4.6528519999999993</v>
      </c>
      <c r="U7" s="37">
        <f t="shared" si="3"/>
        <v>0</v>
      </c>
      <c r="V7" s="37">
        <f t="shared" si="4"/>
        <v>0.99092119999999984</v>
      </c>
      <c r="W7" s="37">
        <f t="shared" si="5"/>
        <v>5.6846559999999995</v>
      </c>
    </row>
    <row r="8" spans="1:23">
      <c r="A8" s="8" t="s">
        <v>50</v>
      </c>
      <c r="B8" s="20">
        <v>18.968</v>
      </c>
      <c r="C8" s="20">
        <f t="shared" si="6"/>
        <v>18.968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v>7.9305207999999991</v>
      </c>
      <c r="K8" s="21">
        <v>4.5333519999999989</v>
      </c>
      <c r="L8" s="21">
        <v>0</v>
      </c>
      <c r="M8" s="21">
        <v>0.96547119999999975</v>
      </c>
      <c r="N8" s="21">
        <v>5.5386559999999987</v>
      </c>
      <c r="O8" s="21">
        <f t="shared" si="8"/>
        <v>18.968</v>
      </c>
      <c r="P8" s="22"/>
      <c r="Q8" s="39">
        <f t="shared" si="9"/>
        <v>18.968</v>
      </c>
      <c r="S8" s="37">
        <f t="shared" si="1"/>
        <v>7.9305207999999991</v>
      </c>
      <c r="T8" s="37">
        <f t="shared" si="2"/>
        <v>4.5333519999999989</v>
      </c>
      <c r="U8" s="37">
        <f t="shared" si="3"/>
        <v>0</v>
      </c>
      <c r="V8" s="37">
        <f t="shared" si="4"/>
        <v>0.96547119999999975</v>
      </c>
      <c r="W8" s="37">
        <f t="shared" si="5"/>
        <v>5.5386559999999987</v>
      </c>
    </row>
    <row r="9" spans="1:23">
      <c r="A9" s="8" t="s">
        <v>51</v>
      </c>
      <c r="B9" s="20">
        <v>18.547999999999998</v>
      </c>
      <c r="C9" s="20">
        <f t="shared" si="6"/>
        <v>18.547999999999998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v>7.7549187999999978</v>
      </c>
      <c r="K9" s="21">
        <v>4.4329719999999986</v>
      </c>
      <c r="L9" s="21">
        <v>0</v>
      </c>
      <c r="M9" s="21">
        <v>0.94409319999999985</v>
      </c>
      <c r="N9" s="21">
        <v>5.4160159999999991</v>
      </c>
      <c r="O9" s="21">
        <f t="shared" si="8"/>
        <v>18.547999999999998</v>
      </c>
      <c r="P9" s="22"/>
      <c r="Q9" s="39">
        <f t="shared" si="9"/>
        <v>18.547999999999998</v>
      </c>
      <c r="S9" s="37">
        <f t="shared" si="1"/>
        <v>7.7549187999999978</v>
      </c>
      <c r="T9" s="37">
        <f t="shared" si="2"/>
        <v>4.4329719999999986</v>
      </c>
      <c r="U9" s="37">
        <f t="shared" si="3"/>
        <v>0</v>
      </c>
      <c r="V9" s="37">
        <f t="shared" si="4"/>
        <v>0.94409319999999985</v>
      </c>
      <c r="W9" s="37">
        <f t="shared" si="5"/>
        <v>5.4160159999999991</v>
      </c>
    </row>
    <row r="10" spans="1:23">
      <c r="A10" s="8" t="s">
        <v>52</v>
      </c>
      <c r="B10" s="20">
        <v>18.911999999999999</v>
      </c>
      <c r="C10" s="20">
        <f t="shared" si="6"/>
        <v>18.911999999999999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v>7.9071071999999996</v>
      </c>
      <c r="K10" s="21">
        <v>4.5199679999999987</v>
      </c>
      <c r="L10" s="21">
        <v>0</v>
      </c>
      <c r="M10" s="21">
        <v>0.96262079999999983</v>
      </c>
      <c r="N10" s="21">
        <v>5.5223039999999983</v>
      </c>
      <c r="O10" s="21">
        <f t="shared" si="8"/>
        <v>18.911999999999999</v>
      </c>
      <c r="P10" s="22"/>
      <c r="Q10" s="39">
        <f t="shared" si="9"/>
        <v>18.911999999999999</v>
      </c>
      <c r="S10" s="37">
        <f t="shared" si="1"/>
        <v>7.9071071999999996</v>
      </c>
      <c r="T10" s="37">
        <f t="shared" si="2"/>
        <v>4.5199679999999987</v>
      </c>
      <c r="U10" s="37">
        <f t="shared" si="3"/>
        <v>0</v>
      </c>
      <c r="V10" s="37">
        <f t="shared" si="4"/>
        <v>0.96262079999999983</v>
      </c>
      <c r="W10" s="37">
        <f t="shared" si="5"/>
        <v>5.5223039999999983</v>
      </c>
    </row>
    <row r="11" spans="1:23">
      <c r="A11" s="8" t="s">
        <v>53</v>
      </c>
      <c r="B11" s="20">
        <v>18.760000000000002</v>
      </c>
      <c r="C11" s="20">
        <f t="shared" si="6"/>
        <v>18.760000000000002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v>7.8435559999999995</v>
      </c>
      <c r="K11" s="21">
        <v>4.4836399999999994</v>
      </c>
      <c r="L11" s="21">
        <v>0</v>
      </c>
      <c r="M11" s="21">
        <v>0.95488399999999984</v>
      </c>
      <c r="N11" s="21">
        <v>5.4779199999999992</v>
      </c>
      <c r="O11" s="21">
        <f t="shared" si="8"/>
        <v>18.760000000000002</v>
      </c>
      <c r="P11" s="22"/>
      <c r="Q11" s="39">
        <f t="shared" si="9"/>
        <v>18.760000000000002</v>
      </c>
      <c r="S11" s="37">
        <f t="shared" si="1"/>
        <v>7.8435559999999995</v>
      </c>
      <c r="T11" s="37">
        <f t="shared" si="2"/>
        <v>4.4836399999999994</v>
      </c>
      <c r="U11" s="37">
        <f t="shared" si="3"/>
        <v>0</v>
      </c>
      <c r="V11" s="37">
        <f t="shared" si="4"/>
        <v>0.95488399999999984</v>
      </c>
      <c r="W11" s="37">
        <f t="shared" si="5"/>
        <v>5.4779199999999992</v>
      </c>
    </row>
    <row r="12" spans="1:23">
      <c r="A12" s="8" t="s">
        <v>54</v>
      </c>
      <c r="B12" s="20">
        <v>18.72</v>
      </c>
      <c r="C12" s="20">
        <f t="shared" si="6"/>
        <v>18.72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v>7.8268319999999987</v>
      </c>
      <c r="K12" s="21">
        <v>4.4740799999999989</v>
      </c>
      <c r="L12" s="21">
        <v>0</v>
      </c>
      <c r="M12" s="21">
        <v>0.95284799999999981</v>
      </c>
      <c r="N12" s="21">
        <v>5.4662399999999982</v>
      </c>
      <c r="O12" s="21">
        <f t="shared" si="8"/>
        <v>18.72</v>
      </c>
      <c r="P12" s="22"/>
      <c r="Q12" s="39">
        <f t="shared" si="9"/>
        <v>18.72</v>
      </c>
      <c r="S12" s="37">
        <f t="shared" si="1"/>
        <v>7.8268319999999987</v>
      </c>
      <c r="T12" s="37">
        <f t="shared" si="2"/>
        <v>4.4740799999999989</v>
      </c>
      <c r="U12" s="37">
        <f t="shared" si="3"/>
        <v>0</v>
      </c>
      <c r="V12" s="37">
        <f t="shared" si="4"/>
        <v>0.95284799999999981</v>
      </c>
      <c r="W12" s="37">
        <f t="shared" si="5"/>
        <v>5.4662399999999982</v>
      </c>
    </row>
    <row r="13" spans="1:23">
      <c r="A13" s="8" t="s">
        <v>55</v>
      </c>
      <c r="B13" s="20">
        <v>18.72</v>
      </c>
      <c r="C13" s="20">
        <f t="shared" si="6"/>
        <v>18.72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v>7.8268319999999987</v>
      </c>
      <c r="K13" s="21">
        <v>4.4740799999999989</v>
      </c>
      <c r="L13" s="21">
        <v>0</v>
      </c>
      <c r="M13" s="21">
        <v>0.95284799999999981</v>
      </c>
      <c r="N13" s="21">
        <v>5.4662399999999982</v>
      </c>
      <c r="O13" s="21">
        <f t="shared" si="8"/>
        <v>18.72</v>
      </c>
      <c r="P13" s="22"/>
      <c r="Q13" s="39">
        <f t="shared" si="9"/>
        <v>18.72</v>
      </c>
      <c r="S13" s="37">
        <f t="shared" si="1"/>
        <v>7.8268319999999987</v>
      </c>
      <c r="T13" s="37">
        <f t="shared" si="2"/>
        <v>4.4740799999999989</v>
      </c>
      <c r="U13" s="37">
        <f t="shared" si="3"/>
        <v>0</v>
      </c>
      <c r="V13" s="37">
        <f t="shared" si="4"/>
        <v>0.95284799999999981</v>
      </c>
      <c r="W13" s="37">
        <f t="shared" si="5"/>
        <v>5.4662399999999982</v>
      </c>
    </row>
    <row r="14" spans="1:23">
      <c r="A14" s="8" t="s">
        <v>56</v>
      </c>
      <c r="B14" s="20">
        <v>18.643999999999998</v>
      </c>
      <c r="C14" s="20">
        <f t="shared" si="6"/>
        <v>18.643999999999998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v>7.7950563999999982</v>
      </c>
      <c r="K14" s="21">
        <v>4.4559159999999984</v>
      </c>
      <c r="L14" s="21">
        <v>0</v>
      </c>
      <c r="M14" s="21">
        <v>0.9489795999999997</v>
      </c>
      <c r="N14" s="21">
        <v>5.4440479999999987</v>
      </c>
      <c r="O14" s="21">
        <f t="shared" si="8"/>
        <v>18.643999999999998</v>
      </c>
      <c r="P14" s="22"/>
      <c r="Q14" s="39">
        <f t="shared" si="9"/>
        <v>18.643999999999998</v>
      </c>
      <c r="S14" s="37">
        <f t="shared" si="1"/>
        <v>7.7950563999999982</v>
      </c>
      <c r="T14" s="37">
        <f t="shared" si="2"/>
        <v>4.4559159999999984</v>
      </c>
      <c r="U14" s="37">
        <f t="shared" si="3"/>
        <v>0</v>
      </c>
      <c r="V14" s="37">
        <f t="shared" si="4"/>
        <v>0.9489795999999997</v>
      </c>
      <c r="W14" s="37">
        <f t="shared" si="5"/>
        <v>5.4440479999999987</v>
      </c>
    </row>
    <row r="15" spans="1:23">
      <c r="A15" s="8" t="s">
        <v>57</v>
      </c>
      <c r="B15" s="20">
        <v>18.739999999999998</v>
      </c>
      <c r="C15" s="20">
        <f t="shared" si="6"/>
        <v>18.739999999999998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v>7.8351939999999987</v>
      </c>
      <c r="K15" s="21">
        <v>4.4788599999999983</v>
      </c>
      <c r="L15" s="21">
        <v>0</v>
      </c>
      <c r="M15" s="21">
        <v>0.95386599999999977</v>
      </c>
      <c r="N15" s="21">
        <v>5.4720799999999992</v>
      </c>
      <c r="O15" s="21">
        <f t="shared" si="8"/>
        <v>18.739999999999998</v>
      </c>
      <c r="P15" s="22"/>
      <c r="Q15" s="39">
        <f t="shared" si="9"/>
        <v>18.739999999999998</v>
      </c>
      <c r="S15" s="37">
        <f t="shared" si="1"/>
        <v>7.8351939999999987</v>
      </c>
      <c r="T15" s="37">
        <f t="shared" si="2"/>
        <v>4.4788599999999983</v>
      </c>
      <c r="U15" s="37">
        <f t="shared" si="3"/>
        <v>0</v>
      </c>
      <c r="V15" s="37">
        <f t="shared" si="4"/>
        <v>0.95386599999999977</v>
      </c>
      <c r="W15" s="37">
        <f t="shared" si="5"/>
        <v>5.4720799999999992</v>
      </c>
    </row>
    <row r="16" spans="1:23">
      <c r="A16" s="8" t="s">
        <v>58</v>
      </c>
      <c r="B16" s="20">
        <v>18.143999999999998</v>
      </c>
      <c r="C16" s="20">
        <f t="shared" si="6"/>
        <v>18.143999999999998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v>7.5860063999999987</v>
      </c>
      <c r="K16" s="21">
        <v>4.3364159999999989</v>
      </c>
      <c r="L16" s="21">
        <v>0</v>
      </c>
      <c r="M16" s="21">
        <v>0.92352959999999984</v>
      </c>
      <c r="N16" s="21">
        <v>5.2980479999999979</v>
      </c>
      <c r="O16" s="21">
        <f t="shared" si="8"/>
        <v>18.143999999999998</v>
      </c>
      <c r="P16" s="22"/>
      <c r="Q16" s="39">
        <f t="shared" si="9"/>
        <v>18.143999999999998</v>
      </c>
      <c r="S16" s="37">
        <f t="shared" si="1"/>
        <v>7.5860063999999987</v>
      </c>
      <c r="T16" s="37">
        <f t="shared" si="2"/>
        <v>4.3364159999999989</v>
      </c>
      <c r="U16" s="37">
        <f t="shared" si="3"/>
        <v>0</v>
      </c>
      <c r="V16" s="37">
        <f t="shared" si="4"/>
        <v>0.92352959999999984</v>
      </c>
      <c r="W16" s="37">
        <f t="shared" si="5"/>
        <v>5.2980479999999979</v>
      </c>
    </row>
    <row r="17" spans="1:23">
      <c r="A17" s="8" t="s">
        <v>59</v>
      </c>
      <c r="B17" s="20">
        <v>17.335999999999999</v>
      </c>
      <c r="C17" s="20">
        <f t="shared" si="6"/>
        <v>17.335999999999999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v>7.2481815999999997</v>
      </c>
      <c r="K17" s="21">
        <v>4.1433039999999988</v>
      </c>
      <c r="L17" s="21">
        <v>0</v>
      </c>
      <c r="M17" s="21">
        <v>0.8824023999999997</v>
      </c>
      <c r="N17" s="21">
        <v>5.0621119999999991</v>
      </c>
      <c r="O17" s="21">
        <f t="shared" si="8"/>
        <v>17.335999999999999</v>
      </c>
      <c r="P17" s="22"/>
      <c r="Q17" s="39">
        <f t="shared" si="9"/>
        <v>17.335999999999999</v>
      </c>
      <c r="S17" s="37">
        <f t="shared" si="1"/>
        <v>7.2481815999999997</v>
      </c>
      <c r="T17" s="37">
        <f t="shared" si="2"/>
        <v>4.1433039999999988</v>
      </c>
      <c r="U17" s="37">
        <f t="shared" si="3"/>
        <v>0</v>
      </c>
      <c r="V17" s="37">
        <f t="shared" si="4"/>
        <v>0.8824023999999997</v>
      </c>
      <c r="W17" s="37">
        <f t="shared" si="5"/>
        <v>5.0621119999999991</v>
      </c>
    </row>
    <row r="18" spans="1:23">
      <c r="A18" s="8" t="s">
        <v>60</v>
      </c>
      <c r="B18" s="20">
        <v>18.143999999999998</v>
      </c>
      <c r="C18" s="20">
        <f t="shared" si="6"/>
        <v>18.143999999999998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v>7.5860063999999987</v>
      </c>
      <c r="K18" s="21">
        <v>4.3364159999999989</v>
      </c>
      <c r="L18" s="21">
        <v>0</v>
      </c>
      <c r="M18" s="21">
        <v>0.92352959999999984</v>
      </c>
      <c r="N18" s="21">
        <v>5.2980479999999979</v>
      </c>
      <c r="O18" s="21">
        <f t="shared" si="8"/>
        <v>18.143999999999998</v>
      </c>
      <c r="P18" s="22"/>
      <c r="Q18" s="39">
        <f t="shared" si="9"/>
        <v>18.143999999999998</v>
      </c>
      <c r="S18" s="37">
        <f t="shared" si="1"/>
        <v>7.5860063999999987</v>
      </c>
      <c r="T18" s="37">
        <f t="shared" si="2"/>
        <v>4.3364159999999989</v>
      </c>
      <c r="U18" s="37">
        <f t="shared" si="3"/>
        <v>0</v>
      </c>
      <c r="V18" s="37">
        <f t="shared" si="4"/>
        <v>0.92352959999999984</v>
      </c>
      <c r="W18" s="37">
        <f t="shared" si="5"/>
        <v>5.2980479999999979</v>
      </c>
    </row>
    <row r="19" spans="1:23">
      <c r="A19" s="8" t="s">
        <v>61</v>
      </c>
      <c r="B19" s="20">
        <v>16.82</v>
      </c>
      <c r="C19" s="20">
        <f t="shared" si="6"/>
        <v>16.82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v>7.0324419999999996</v>
      </c>
      <c r="K19" s="21">
        <v>4.0199799999999994</v>
      </c>
      <c r="L19" s="21">
        <v>0</v>
      </c>
      <c r="M19" s="21">
        <v>0.85613799999999984</v>
      </c>
      <c r="N19" s="21">
        <v>4.9114399999999989</v>
      </c>
      <c r="O19" s="21">
        <f t="shared" si="8"/>
        <v>16.82</v>
      </c>
      <c r="P19" s="22"/>
      <c r="Q19" s="39">
        <f t="shared" si="9"/>
        <v>16.82</v>
      </c>
      <c r="S19" s="37">
        <f t="shared" si="1"/>
        <v>7.0324419999999996</v>
      </c>
      <c r="T19" s="37">
        <f t="shared" si="2"/>
        <v>4.0199799999999994</v>
      </c>
      <c r="U19" s="37">
        <f t="shared" si="3"/>
        <v>0</v>
      </c>
      <c r="V19" s="37">
        <f t="shared" si="4"/>
        <v>0.85613799999999984</v>
      </c>
      <c r="W19" s="37">
        <f t="shared" si="5"/>
        <v>4.9114399999999989</v>
      </c>
    </row>
    <row r="20" spans="1:23">
      <c r="A20" s="8" t="s">
        <v>62</v>
      </c>
      <c r="B20" s="20">
        <v>17.416</v>
      </c>
      <c r="C20" s="20">
        <f t="shared" si="6"/>
        <v>17.416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v>7.2816296000000005</v>
      </c>
      <c r="K20" s="21">
        <v>4.1624239999999988</v>
      </c>
      <c r="L20" s="21">
        <v>0</v>
      </c>
      <c r="M20" s="21">
        <v>0.88647439999999988</v>
      </c>
      <c r="N20" s="21">
        <v>5.0854719999999993</v>
      </c>
      <c r="O20" s="21">
        <f t="shared" si="8"/>
        <v>17.416</v>
      </c>
      <c r="P20" s="22"/>
      <c r="Q20" s="39">
        <f t="shared" si="9"/>
        <v>17.416</v>
      </c>
      <c r="S20" s="37">
        <f t="shared" si="1"/>
        <v>7.2816296000000005</v>
      </c>
      <c r="T20" s="37">
        <f t="shared" si="2"/>
        <v>4.1624239999999988</v>
      </c>
      <c r="U20" s="37">
        <f t="shared" si="3"/>
        <v>0</v>
      </c>
      <c r="V20" s="37">
        <f t="shared" si="4"/>
        <v>0.88647439999999988</v>
      </c>
      <c r="W20" s="37">
        <f t="shared" si="5"/>
        <v>5.0854719999999993</v>
      </c>
    </row>
    <row r="21" spans="1:23">
      <c r="A21" s="8" t="s">
        <v>63</v>
      </c>
      <c r="B21" s="20">
        <v>17.32</v>
      </c>
      <c r="C21" s="20">
        <f t="shared" si="6"/>
        <v>17.32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v>7.241492</v>
      </c>
      <c r="K21" s="21">
        <v>4.1394799999999989</v>
      </c>
      <c r="L21" s="21">
        <v>0</v>
      </c>
      <c r="M21" s="21">
        <v>0.88158799999999982</v>
      </c>
      <c r="N21" s="21">
        <v>5.0574399999999988</v>
      </c>
      <c r="O21" s="21">
        <f t="shared" si="8"/>
        <v>17.32</v>
      </c>
      <c r="P21" s="22"/>
      <c r="Q21" s="39">
        <f t="shared" si="9"/>
        <v>17.32</v>
      </c>
      <c r="S21" s="37">
        <f t="shared" si="1"/>
        <v>7.241492</v>
      </c>
      <c r="T21" s="37">
        <f t="shared" si="2"/>
        <v>4.1394799999999989</v>
      </c>
      <c r="U21" s="37">
        <f t="shared" si="3"/>
        <v>0</v>
      </c>
      <c r="V21" s="37">
        <f t="shared" si="4"/>
        <v>0.88158799999999982</v>
      </c>
      <c r="W21" s="37">
        <f t="shared" si="5"/>
        <v>5.0574399999999988</v>
      </c>
    </row>
    <row r="22" spans="1:23">
      <c r="A22" s="8" t="s">
        <v>64</v>
      </c>
      <c r="B22" s="20">
        <v>16.82</v>
      </c>
      <c r="C22" s="20">
        <f t="shared" si="6"/>
        <v>16.82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v>7.0324419999999996</v>
      </c>
      <c r="K22" s="21">
        <v>4.0199799999999994</v>
      </c>
      <c r="L22" s="21">
        <v>0</v>
      </c>
      <c r="M22" s="21">
        <v>0.85613799999999984</v>
      </c>
      <c r="N22" s="21">
        <v>4.9114399999999989</v>
      </c>
      <c r="O22" s="21">
        <f t="shared" si="8"/>
        <v>16.82</v>
      </c>
      <c r="P22" s="22"/>
      <c r="Q22" s="39">
        <f t="shared" si="9"/>
        <v>16.82</v>
      </c>
      <c r="S22" s="37">
        <f t="shared" si="1"/>
        <v>7.0324419999999996</v>
      </c>
      <c r="T22" s="37">
        <f t="shared" si="2"/>
        <v>4.0199799999999994</v>
      </c>
      <c r="U22" s="37">
        <f t="shared" si="3"/>
        <v>0</v>
      </c>
      <c r="V22" s="37">
        <f t="shared" si="4"/>
        <v>0.85613799999999984</v>
      </c>
      <c r="W22" s="37">
        <f t="shared" si="5"/>
        <v>4.9114399999999989</v>
      </c>
    </row>
    <row r="23" spans="1:23">
      <c r="A23" s="8" t="s">
        <v>65</v>
      </c>
      <c r="B23" s="20">
        <v>17.972000000000001</v>
      </c>
      <c r="C23" s="20">
        <f t="shared" si="6"/>
        <v>17.972000000000001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v>7.5140931999999996</v>
      </c>
      <c r="K23" s="21">
        <v>4.2953079999999995</v>
      </c>
      <c r="L23" s="21">
        <v>0</v>
      </c>
      <c r="M23" s="21">
        <v>0.91477479999999989</v>
      </c>
      <c r="N23" s="21">
        <v>5.2478239999999996</v>
      </c>
      <c r="O23" s="21">
        <f t="shared" si="8"/>
        <v>17.972000000000001</v>
      </c>
      <c r="P23" s="22"/>
      <c r="Q23" s="39">
        <f t="shared" si="9"/>
        <v>17.972000000000001</v>
      </c>
      <c r="S23" s="37">
        <f t="shared" si="1"/>
        <v>7.5140931999999996</v>
      </c>
      <c r="T23" s="37">
        <f t="shared" si="2"/>
        <v>4.2953079999999995</v>
      </c>
      <c r="U23" s="37">
        <f t="shared" si="3"/>
        <v>0</v>
      </c>
      <c r="V23" s="37">
        <f t="shared" si="4"/>
        <v>0.91477479999999989</v>
      </c>
      <c r="W23" s="37">
        <f t="shared" si="5"/>
        <v>5.2478239999999996</v>
      </c>
    </row>
    <row r="24" spans="1:23">
      <c r="A24" s="8" t="s">
        <v>66</v>
      </c>
      <c r="B24" s="20">
        <v>17.704000000000001</v>
      </c>
      <c r="C24" s="20">
        <f t="shared" si="6"/>
        <v>17.704000000000001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v>7.4020423999999991</v>
      </c>
      <c r="K24" s="21">
        <v>4.2312559999999992</v>
      </c>
      <c r="L24" s="21">
        <v>0</v>
      </c>
      <c r="M24" s="21">
        <v>0.90113359999999987</v>
      </c>
      <c r="N24" s="21">
        <v>5.1695679999999999</v>
      </c>
      <c r="O24" s="21">
        <f t="shared" si="8"/>
        <v>17.704000000000001</v>
      </c>
      <c r="P24" s="22"/>
      <c r="Q24" s="39">
        <f t="shared" si="9"/>
        <v>17.704000000000001</v>
      </c>
      <c r="S24" s="37">
        <f t="shared" si="1"/>
        <v>7.4020423999999991</v>
      </c>
      <c r="T24" s="37">
        <f t="shared" si="2"/>
        <v>4.2312559999999992</v>
      </c>
      <c r="U24" s="37">
        <f t="shared" si="3"/>
        <v>0</v>
      </c>
      <c r="V24" s="37">
        <f t="shared" si="4"/>
        <v>0.90113359999999987</v>
      </c>
      <c r="W24" s="37">
        <f t="shared" si="5"/>
        <v>5.1695679999999999</v>
      </c>
    </row>
    <row r="25" spans="1:23">
      <c r="A25" s="8" t="s">
        <v>67</v>
      </c>
      <c r="B25" s="20">
        <v>16.952000000000002</v>
      </c>
      <c r="C25" s="20">
        <f t="shared" si="6"/>
        <v>16.952000000000002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v>7.0876311999999997</v>
      </c>
      <c r="K25" s="21">
        <v>4.0515279999999994</v>
      </c>
      <c r="L25" s="21">
        <v>0</v>
      </c>
      <c r="M25" s="21">
        <v>0.86285679999999998</v>
      </c>
      <c r="N25" s="21">
        <v>4.9499839999999997</v>
      </c>
      <c r="O25" s="21">
        <f t="shared" si="8"/>
        <v>16.952000000000002</v>
      </c>
      <c r="P25" s="22"/>
      <c r="Q25" s="39">
        <f t="shared" si="9"/>
        <v>16.952000000000002</v>
      </c>
      <c r="S25" s="37">
        <f t="shared" si="1"/>
        <v>7.0876311999999997</v>
      </c>
      <c r="T25" s="37">
        <f t="shared" si="2"/>
        <v>4.0515279999999994</v>
      </c>
      <c r="U25" s="37">
        <f t="shared" si="3"/>
        <v>0</v>
      </c>
      <c r="V25" s="37">
        <f t="shared" si="4"/>
        <v>0.86285679999999998</v>
      </c>
      <c r="W25" s="37">
        <f t="shared" si="5"/>
        <v>4.9499839999999997</v>
      </c>
    </row>
    <row r="26" spans="1:23">
      <c r="A26" s="8" t="s">
        <v>68</v>
      </c>
      <c r="B26" s="20">
        <v>17.684000000000001</v>
      </c>
      <c r="C26" s="20">
        <f t="shared" si="6"/>
        <v>17.684000000000001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v>7.3936803999999992</v>
      </c>
      <c r="K26" s="21">
        <v>4.2264759999999999</v>
      </c>
      <c r="L26" s="21">
        <v>0</v>
      </c>
      <c r="M26" s="21">
        <v>0.9001155999999999</v>
      </c>
      <c r="N26" s="21">
        <v>5.163727999999999</v>
      </c>
      <c r="O26" s="21">
        <f t="shared" si="8"/>
        <v>17.684000000000001</v>
      </c>
      <c r="P26" s="22"/>
      <c r="Q26" s="39">
        <f t="shared" si="9"/>
        <v>17.684000000000001</v>
      </c>
      <c r="S26" s="37">
        <f t="shared" si="1"/>
        <v>7.3936803999999992</v>
      </c>
      <c r="T26" s="37">
        <f t="shared" si="2"/>
        <v>4.2264759999999999</v>
      </c>
      <c r="U26" s="37">
        <f t="shared" si="3"/>
        <v>0</v>
      </c>
      <c r="V26" s="37">
        <f t="shared" si="4"/>
        <v>0.9001155999999999</v>
      </c>
      <c r="W26" s="37">
        <f t="shared" si="5"/>
        <v>5.163727999999999</v>
      </c>
    </row>
    <row r="27" spans="1:23">
      <c r="A27" s="8" t="s">
        <v>69</v>
      </c>
      <c r="B27" s="20">
        <v>17.78</v>
      </c>
      <c r="C27" s="20">
        <f t="shared" si="6"/>
        <v>17.78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v>7.4338180000000005</v>
      </c>
      <c r="K27" s="21">
        <v>4.2494199999999998</v>
      </c>
      <c r="L27" s="21">
        <v>0</v>
      </c>
      <c r="M27" s="21">
        <v>0.90500199999999997</v>
      </c>
      <c r="N27" s="21">
        <v>5.1917599999999995</v>
      </c>
      <c r="O27" s="21">
        <f t="shared" si="8"/>
        <v>17.78</v>
      </c>
      <c r="P27" s="22"/>
      <c r="Q27" s="39">
        <f t="shared" si="9"/>
        <v>17.78</v>
      </c>
      <c r="S27" s="37">
        <f t="shared" si="1"/>
        <v>7.4338180000000005</v>
      </c>
      <c r="T27" s="37">
        <f t="shared" si="2"/>
        <v>4.2494199999999998</v>
      </c>
      <c r="U27" s="37">
        <f t="shared" si="3"/>
        <v>0</v>
      </c>
      <c r="V27" s="37">
        <f t="shared" si="4"/>
        <v>0.90500199999999997</v>
      </c>
      <c r="W27" s="37">
        <f t="shared" si="5"/>
        <v>5.1917599999999995</v>
      </c>
    </row>
    <row r="28" spans="1:23">
      <c r="A28" s="8" t="s">
        <v>70</v>
      </c>
      <c r="B28" s="20">
        <v>18.088000000000001</v>
      </c>
      <c r="C28" s="20">
        <f t="shared" si="6"/>
        <v>18.088000000000001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v>7.5625928</v>
      </c>
      <c r="K28" s="21">
        <v>4.3230319999999995</v>
      </c>
      <c r="L28" s="21">
        <v>0</v>
      </c>
      <c r="M28" s="21">
        <v>0.92067919999999992</v>
      </c>
      <c r="N28" s="21">
        <v>5.2816960000000002</v>
      </c>
      <c r="O28" s="21">
        <f t="shared" si="8"/>
        <v>18.088000000000001</v>
      </c>
      <c r="P28" s="22"/>
      <c r="Q28" s="39">
        <f t="shared" si="9"/>
        <v>18.088000000000001</v>
      </c>
      <c r="S28" s="37">
        <f t="shared" si="1"/>
        <v>7.5625928</v>
      </c>
      <c r="T28" s="37">
        <f t="shared" si="2"/>
        <v>4.3230319999999995</v>
      </c>
      <c r="U28" s="37">
        <f t="shared" si="3"/>
        <v>0</v>
      </c>
      <c r="V28" s="37">
        <f t="shared" si="4"/>
        <v>0.92067919999999992</v>
      </c>
      <c r="W28" s="37">
        <f t="shared" si="5"/>
        <v>5.2816960000000002</v>
      </c>
    </row>
    <row r="29" spans="1:23">
      <c r="A29" s="8" t="s">
        <v>71</v>
      </c>
      <c r="B29" s="20">
        <v>6.048</v>
      </c>
      <c r="C29" s="20">
        <f t="shared" si="6"/>
        <v>6.048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v>2.5286687999999997</v>
      </c>
      <c r="K29" s="21">
        <v>1.4454719999999999</v>
      </c>
      <c r="L29" s="21">
        <v>0</v>
      </c>
      <c r="M29" s="21">
        <v>0.30784319999999998</v>
      </c>
      <c r="N29" s="21">
        <v>1.7660159999999996</v>
      </c>
      <c r="O29" s="21">
        <f t="shared" si="8"/>
        <v>6.048</v>
      </c>
      <c r="P29" s="22"/>
      <c r="Q29" s="39">
        <f t="shared" si="9"/>
        <v>6.048</v>
      </c>
      <c r="S29" s="37">
        <f t="shared" si="1"/>
        <v>2.5286687999999997</v>
      </c>
      <c r="T29" s="37">
        <f t="shared" si="2"/>
        <v>1.4454719999999999</v>
      </c>
      <c r="U29" s="37">
        <f t="shared" si="3"/>
        <v>0</v>
      </c>
      <c r="V29" s="37">
        <f t="shared" si="4"/>
        <v>0.30784319999999998</v>
      </c>
      <c r="W29" s="37">
        <f t="shared" si="5"/>
        <v>1.7660159999999996</v>
      </c>
    </row>
    <row r="30" spans="1:23">
      <c r="A30" s="8" t="s">
        <v>72</v>
      </c>
      <c r="B30" s="20">
        <v>2.056</v>
      </c>
      <c r="C30" s="20">
        <f t="shared" si="6"/>
        <v>2.056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v>0.85961359999999998</v>
      </c>
      <c r="K30" s="21">
        <v>0.49138399999999988</v>
      </c>
      <c r="L30" s="21">
        <v>0</v>
      </c>
      <c r="M30" s="21">
        <v>0.10465039999999999</v>
      </c>
      <c r="N30" s="21">
        <v>0.600352</v>
      </c>
      <c r="O30" s="21">
        <f t="shared" si="8"/>
        <v>2.056</v>
      </c>
      <c r="P30" s="22"/>
      <c r="Q30" s="39">
        <f t="shared" si="9"/>
        <v>2.056</v>
      </c>
      <c r="S30" s="37">
        <f t="shared" si="1"/>
        <v>0.85961359999999998</v>
      </c>
      <c r="T30" s="37">
        <f t="shared" si="2"/>
        <v>0.49138399999999988</v>
      </c>
      <c r="U30" s="37">
        <f t="shared" si="3"/>
        <v>0</v>
      </c>
      <c r="V30" s="37">
        <f t="shared" si="4"/>
        <v>0.10465039999999999</v>
      </c>
      <c r="W30" s="37">
        <f t="shared" si="5"/>
        <v>0.600352</v>
      </c>
    </row>
    <row r="31" spans="1:23">
      <c r="A31" s="8" t="s">
        <v>73</v>
      </c>
      <c r="B31" s="20">
        <v>16.416</v>
      </c>
      <c r="C31" s="20">
        <f t="shared" si="6"/>
        <v>16.416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v>6.8635295999999997</v>
      </c>
      <c r="K31" s="21">
        <v>3.9234239999999994</v>
      </c>
      <c r="L31" s="21">
        <v>0</v>
      </c>
      <c r="M31" s="21">
        <v>0.83557439999999983</v>
      </c>
      <c r="N31" s="21">
        <v>4.7934719999999995</v>
      </c>
      <c r="O31" s="21">
        <f t="shared" si="8"/>
        <v>16.416</v>
      </c>
      <c r="P31" s="22"/>
      <c r="Q31" s="39">
        <f t="shared" si="9"/>
        <v>16.416</v>
      </c>
      <c r="S31" s="37">
        <f t="shared" si="1"/>
        <v>6.8635295999999997</v>
      </c>
      <c r="T31" s="37">
        <f t="shared" si="2"/>
        <v>3.9234239999999994</v>
      </c>
      <c r="U31" s="37">
        <f t="shared" si="3"/>
        <v>0</v>
      </c>
      <c r="V31" s="37">
        <f t="shared" si="4"/>
        <v>0.83557439999999983</v>
      </c>
      <c r="W31" s="37">
        <f t="shared" si="5"/>
        <v>4.7934719999999995</v>
      </c>
    </row>
    <row r="32" spans="1:23">
      <c r="A32" s="8" t="s">
        <v>74</v>
      </c>
      <c r="B32" s="20">
        <v>18.815999999999999</v>
      </c>
      <c r="C32" s="20">
        <f t="shared" si="6"/>
        <v>18.815999999999999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v>7.8669695999999991</v>
      </c>
      <c r="K32" s="21">
        <v>4.4970239999999988</v>
      </c>
      <c r="L32" s="21">
        <v>0</v>
      </c>
      <c r="M32" s="21">
        <v>0.95773439999999976</v>
      </c>
      <c r="N32" s="21">
        <v>5.4942719999999987</v>
      </c>
      <c r="O32" s="21">
        <f t="shared" si="8"/>
        <v>18.815999999999999</v>
      </c>
      <c r="P32" s="22"/>
      <c r="Q32" s="39">
        <f t="shared" si="9"/>
        <v>18.815999999999999</v>
      </c>
      <c r="S32" s="37">
        <f t="shared" si="1"/>
        <v>7.8669695999999991</v>
      </c>
      <c r="T32" s="37">
        <f t="shared" si="2"/>
        <v>4.4970239999999988</v>
      </c>
      <c r="U32" s="37">
        <f t="shared" si="3"/>
        <v>0</v>
      </c>
      <c r="V32" s="37">
        <f t="shared" si="4"/>
        <v>0.95773439999999976</v>
      </c>
      <c r="W32" s="37">
        <f t="shared" si="5"/>
        <v>5.4942719999999987</v>
      </c>
    </row>
    <row r="33" spans="1:23">
      <c r="A33" s="8" t="s">
        <v>75</v>
      </c>
      <c r="B33" s="20">
        <v>18.815999999999999</v>
      </c>
      <c r="C33" s="20">
        <f t="shared" si="6"/>
        <v>18.815999999999999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v>7.8669695999999991</v>
      </c>
      <c r="K33" s="21">
        <v>4.4970239999999988</v>
      </c>
      <c r="L33" s="21">
        <v>0</v>
      </c>
      <c r="M33" s="21">
        <v>0.95773439999999976</v>
      </c>
      <c r="N33" s="21">
        <v>5.4942719999999987</v>
      </c>
      <c r="O33" s="21">
        <f t="shared" si="8"/>
        <v>18.815999999999999</v>
      </c>
      <c r="P33" s="22"/>
      <c r="Q33" s="39">
        <f t="shared" si="9"/>
        <v>18.815999999999999</v>
      </c>
      <c r="S33" s="37">
        <f t="shared" si="1"/>
        <v>7.8669695999999991</v>
      </c>
      <c r="T33" s="37">
        <f t="shared" si="2"/>
        <v>4.4970239999999988</v>
      </c>
      <c r="U33" s="37">
        <f t="shared" si="3"/>
        <v>0</v>
      </c>
      <c r="V33" s="37">
        <f t="shared" si="4"/>
        <v>0.95773439999999976</v>
      </c>
      <c r="W33" s="37">
        <f t="shared" si="5"/>
        <v>5.4942719999999987</v>
      </c>
    </row>
    <row r="34" spans="1:23">
      <c r="A34" s="8" t="s">
        <v>76</v>
      </c>
      <c r="B34" s="20">
        <v>19.064</v>
      </c>
      <c r="C34" s="20">
        <f t="shared" si="6"/>
        <v>19.064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v>7.9706583999999996</v>
      </c>
      <c r="K34" s="21">
        <v>4.5562959999999988</v>
      </c>
      <c r="L34" s="21">
        <v>0</v>
      </c>
      <c r="M34" s="21">
        <v>0.97035759999999982</v>
      </c>
      <c r="N34" s="21">
        <v>5.5666879999999992</v>
      </c>
      <c r="O34" s="21">
        <f t="shared" si="8"/>
        <v>19.064</v>
      </c>
      <c r="P34" s="22"/>
      <c r="Q34" s="39">
        <f t="shared" si="9"/>
        <v>19.064</v>
      </c>
      <c r="S34" s="37">
        <f t="shared" si="1"/>
        <v>7.9706583999999996</v>
      </c>
      <c r="T34" s="37">
        <f t="shared" si="2"/>
        <v>4.5562959999999988</v>
      </c>
      <c r="U34" s="37">
        <f t="shared" si="3"/>
        <v>0</v>
      </c>
      <c r="V34" s="37">
        <f t="shared" si="4"/>
        <v>0.97035759999999982</v>
      </c>
      <c r="W34" s="37">
        <f t="shared" si="5"/>
        <v>5.5666879999999992</v>
      </c>
    </row>
    <row r="35" spans="1:23">
      <c r="A35" s="8" t="s">
        <v>77</v>
      </c>
      <c r="B35" s="20">
        <v>19.007999999999999</v>
      </c>
      <c r="C35" s="20">
        <f t="shared" si="6"/>
        <v>19.007999999999999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v>7.9472447999999982</v>
      </c>
      <c r="K35" s="21">
        <v>4.5429119999999985</v>
      </c>
      <c r="L35" s="21">
        <v>0</v>
      </c>
      <c r="M35" s="21">
        <v>0.96750719999999968</v>
      </c>
      <c r="N35" s="21">
        <v>5.5503359999999988</v>
      </c>
      <c r="O35" s="21">
        <f t="shared" si="8"/>
        <v>19.007999999999999</v>
      </c>
      <c r="P35" s="22"/>
      <c r="Q35" s="39">
        <f t="shared" si="9"/>
        <v>19.007999999999999</v>
      </c>
      <c r="S35" s="37">
        <f t="shared" si="1"/>
        <v>7.9472447999999982</v>
      </c>
      <c r="T35" s="37">
        <f t="shared" si="2"/>
        <v>4.5429119999999985</v>
      </c>
      <c r="U35" s="37">
        <f t="shared" si="3"/>
        <v>0</v>
      </c>
      <c r="V35" s="37">
        <f t="shared" si="4"/>
        <v>0.96750719999999968</v>
      </c>
      <c r="W35" s="37">
        <f t="shared" si="5"/>
        <v>5.5503359999999988</v>
      </c>
    </row>
    <row r="36" spans="1:23">
      <c r="A36" s="8" t="s">
        <v>78</v>
      </c>
      <c r="B36" s="20">
        <v>18.7</v>
      </c>
      <c r="C36" s="20">
        <f t="shared" si="6"/>
        <v>18.7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v>7.8184699999999987</v>
      </c>
      <c r="K36" s="21">
        <v>4.4692999999999987</v>
      </c>
      <c r="L36" s="21">
        <v>0</v>
      </c>
      <c r="M36" s="21">
        <v>0.95182999999999984</v>
      </c>
      <c r="N36" s="21">
        <v>5.460399999999999</v>
      </c>
      <c r="O36" s="21">
        <f t="shared" si="8"/>
        <v>18.7</v>
      </c>
      <c r="P36" s="22"/>
      <c r="Q36" s="39">
        <f t="shared" si="9"/>
        <v>18.7</v>
      </c>
      <c r="S36" s="37">
        <f t="shared" si="1"/>
        <v>7.8184699999999987</v>
      </c>
      <c r="T36" s="37">
        <f t="shared" si="2"/>
        <v>4.4692999999999987</v>
      </c>
      <c r="U36" s="37">
        <f t="shared" si="3"/>
        <v>0</v>
      </c>
      <c r="V36" s="37">
        <f t="shared" si="4"/>
        <v>0.95182999999999984</v>
      </c>
      <c r="W36" s="37">
        <f t="shared" si="5"/>
        <v>5.460399999999999</v>
      </c>
    </row>
    <row r="37" spans="1:23">
      <c r="A37" s="8" t="s">
        <v>79</v>
      </c>
      <c r="B37" s="20">
        <v>17.972000000000001</v>
      </c>
      <c r="C37" s="20">
        <f t="shared" si="6"/>
        <v>17.972000000000001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v>7.5140931999999996</v>
      </c>
      <c r="K37" s="21">
        <v>4.2953079999999995</v>
      </c>
      <c r="L37" s="21">
        <v>0</v>
      </c>
      <c r="M37" s="21">
        <v>0.91477479999999989</v>
      </c>
      <c r="N37" s="21">
        <v>5.2478239999999996</v>
      </c>
      <c r="O37" s="21">
        <f t="shared" si="8"/>
        <v>17.972000000000001</v>
      </c>
      <c r="P37" s="22"/>
      <c r="Q37" s="39">
        <f t="shared" si="9"/>
        <v>17.972000000000001</v>
      </c>
      <c r="S37" s="37">
        <f t="shared" si="1"/>
        <v>7.5140931999999996</v>
      </c>
      <c r="T37" s="37">
        <f t="shared" si="2"/>
        <v>4.2953079999999995</v>
      </c>
      <c r="U37" s="37">
        <f t="shared" si="3"/>
        <v>0</v>
      </c>
      <c r="V37" s="37">
        <f t="shared" si="4"/>
        <v>0.91477479999999989</v>
      </c>
      <c r="W37" s="37">
        <f t="shared" si="5"/>
        <v>5.2478239999999996</v>
      </c>
    </row>
    <row r="38" spans="1:23">
      <c r="A38" s="8" t="s">
        <v>80</v>
      </c>
      <c r="B38" s="20">
        <v>17.856000000000002</v>
      </c>
      <c r="C38" s="20">
        <f t="shared" si="6"/>
        <v>17.856000000000002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v>7.4655936000000001</v>
      </c>
      <c r="K38" s="21">
        <v>4.2675839999999994</v>
      </c>
      <c r="L38" s="21">
        <v>0</v>
      </c>
      <c r="M38" s="21">
        <v>0.90887039999999986</v>
      </c>
      <c r="N38" s="21">
        <v>5.2139519999999999</v>
      </c>
      <c r="O38" s="21">
        <f t="shared" si="8"/>
        <v>17.856000000000002</v>
      </c>
      <c r="P38" s="22"/>
      <c r="Q38" s="39">
        <f t="shared" si="9"/>
        <v>17.856000000000002</v>
      </c>
      <c r="S38" s="37">
        <f t="shared" si="1"/>
        <v>7.4655936000000001</v>
      </c>
      <c r="T38" s="37">
        <f t="shared" si="2"/>
        <v>4.2675839999999994</v>
      </c>
      <c r="U38" s="37">
        <f t="shared" si="3"/>
        <v>0</v>
      </c>
      <c r="V38" s="37">
        <f t="shared" si="4"/>
        <v>0.90887039999999986</v>
      </c>
      <c r="W38" s="37">
        <f t="shared" si="5"/>
        <v>5.2139519999999999</v>
      </c>
    </row>
    <row r="39" spans="1:23">
      <c r="A39" s="8" t="s">
        <v>81</v>
      </c>
      <c r="B39" s="20">
        <v>16.896000000000001</v>
      </c>
      <c r="C39" s="20">
        <f t="shared" si="6"/>
        <v>16.896000000000001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v>7.0642175999999992</v>
      </c>
      <c r="K39" s="21">
        <v>4.0381439999999991</v>
      </c>
      <c r="L39" s="21">
        <v>0</v>
      </c>
      <c r="M39" s="21">
        <v>0.86000639999999995</v>
      </c>
      <c r="N39" s="21">
        <v>4.9336319999999994</v>
      </c>
      <c r="O39" s="21">
        <f t="shared" si="8"/>
        <v>16.896000000000001</v>
      </c>
      <c r="P39" s="22"/>
      <c r="Q39" s="39">
        <f t="shared" si="9"/>
        <v>16.896000000000001</v>
      </c>
      <c r="S39" s="37">
        <f t="shared" si="1"/>
        <v>7.0642175999999992</v>
      </c>
      <c r="T39" s="37">
        <f t="shared" si="2"/>
        <v>4.0381439999999991</v>
      </c>
      <c r="U39" s="37">
        <f t="shared" si="3"/>
        <v>0</v>
      </c>
      <c r="V39" s="37">
        <f t="shared" si="4"/>
        <v>0.86000639999999995</v>
      </c>
      <c r="W39" s="37">
        <f t="shared" si="5"/>
        <v>4.9336319999999994</v>
      </c>
    </row>
    <row r="40" spans="1:23">
      <c r="A40" s="8" t="s">
        <v>82</v>
      </c>
      <c r="B40" s="20">
        <v>16.532</v>
      </c>
      <c r="C40" s="20">
        <f t="shared" si="6"/>
        <v>16.532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v>6.9120291999999992</v>
      </c>
      <c r="K40" s="21">
        <v>3.9511479999999994</v>
      </c>
      <c r="L40" s="21">
        <v>0</v>
      </c>
      <c r="M40" s="21">
        <v>0.84147879999999986</v>
      </c>
      <c r="N40" s="21">
        <v>4.8273439999999992</v>
      </c>
      <c r="O40" s="21">
        <f t="shared" si="8"/>
        <v>16.532</v>
      </c>
      <c r="P40" s="22"/>
      <c r="Q40" s="39">
        <f t="shared" si="9"/>
        <v>16.532</v>
      </c>
      <c r="S40" s="37">
        <f t="shared" si="1"/>
        <v>6.9120291999999992</v>
      </c>
      <c r="T40" s="37">
        <f t="shared" si="2"/>
        <v>3.9511479999999994</v>
      </c>
      <c r="U40" s="37">
        <f t="shared" si="3"/>
        <v>0</v>
      </c>
      <c r="V40" s="37">
        <f t="shared" si="4"/>
        <v>0.84147879999999986</v>
      </c>
      <c r="W40" s="37">
        <f t="shared" si="5"/>
        <v>4.8273439999999992</v>
      </c>
    </row>
    <row r="41" spans="1:23">
      <c r="A41" s="8" t="s">
        <v>83</v>
      </c>
      <c r="B41" s="20">
        <v>17.760000000000002</v>
      </c>
      <c r="C41" s="20">
        <f t="shared" si="6"/>
        <v>17.760000000000002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v>7.4254560000000005</v>
      </c>
      <c r="K41" s="21">
        <v>4.2446399999999995</v>
      </c>
      <c r="L41" s="21">
        <v>0</v>
      </c>
      <c r="M41" s="21">
        <v>0.90398400000000001</v>
      </c>
      <c r="N41" s="21">
        <v>5.1859199999999994</v>
      </c>
      <c r="O41" s="21">
        <f t="shared" si="8"/>
        <v>17.760000000000002</v>
      </c>
      <c r="P41" s="22"/>
      <c r="Q41" s="39">
        <f t="shared" si="9"/>
        <v>17.760000000000002</v>
      </c>
      <c r="S41" s="37">
        <f t="shared" si="1"/>
        <v>7.4254560000000005</v>
      </c>
      <c r="T41" s="37">
        <f t="shared" si="2"/>
        <v>4.2446399999999995</v>
      </c>
      <c r="U41" s="37">
        <f t="shared" si="3"/>
        <v>0</v>
      </c>
      <c r="V41" s="37">
        <f t="shared" si="4"/>
        <v>0.90398400000000001</v>
      </c>
      <c r="W41" s="37">
        <f t="shared" si="5"/>
        <v>5.1859199999999994</v>
      </c>
    </row>
    <row r="42" spans="1:23">
      <c r="A42" s="8" t="s">
        <v>84</v>
      </c>
      <c r="B42" s="20">
        <v>18.431999999999999</v>
      </c>
      <c r="C42" s="20">
        <f t="shared" si="6"/>
        <v>18.431999999999999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v>7.7064191999999991</v>
      </c>
      <c r="K42" s="21">
        <v>4.4052479999999985</v>
      </c>
      <c r="L42" s="21">
        <v>0</v>
      </c>
      <c r="M42" s="21">
        <v>0.93818879999999982</v>
      </c>
      <c r="N42" s="21">
        <v>5.3821439999999985</v>
      </c>
      <c r="O42" s="21">
        <f t="shared" si="8"/>
        <v>18.431999999999999</v>
      </c>
      <c r="P42" s="22"/>
      <c r="Q42" s="39">
        <f t="shared" si="9"/>
        <v>18.431999999999999</v>
      </c>
      <c r="S42" s="37">
        <f t="shared" si="1"/>
        <v>7.7064191999999991</v>
      </c>
      <c r="T42" s="37">
        <f t="shared" si="2"/>
        <v>4.4052479999999985</v>
      </c>
      <c r="U42" s="37">
        <f t="shared" si="3"/>
        <v>0</v>
      </c>
      <c r="V42" s="37">
        <f t="shared" si="4"/>
        <v>0.93818879999999982</v>
      </c>
      <c r="W42" s="37">
        <f t="shared" si="5"/>
        <v>5.3821439999999985</v>
      </c>
    </row>
    <row r="43" spans="1:23">
      <c r="A43" s="8" t="s">
        <v>85</v>
      </c>
      <c r="B43" s="20">
        <v>18.472000000000001</v>
      </c>
      <c r="C43" s="20">
        <f t="shared" si="6"/>
        <v>18.472000000000001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v>7.7231432</v>
      </c>
      <c r="K43" s="21">
        <v>4.414807999999999</v>
      </c>
      <c r="L43" s="21">
        <v>0</v>
      </c>
      <c r="M43" s="21">
        <v>0.94022479999999986</v>
      </c>
      <c r="N43" s="21">
        <v>5.3938240000000004</v>
      </c>
      <c r="O43" s="21">
        <f t="shared" si="8"/>
        <v>18.472000000000001</v>
      </c>
      <c r="P43" s="22"/>
      <c r="Q43" s="39">
        <f t="shared" si="9"/>
        <v>18.472000000000001</v>
      </c>
      <c r="S43" s="37">
        <f t="shared" si="1"/>
        <v>7.7231432</v>
      </c>
      <c r="T43" s="37">
        <f t="shared" si="2"/>
        <v>4.414807999999999</v>
      </c>
      <c r="U43" s="37">
        <f t="shared" si="3"/>
        <v>0</v>
      </c>
      <c r="V43" s="37">
        <f t="shared" si="4"/>
        <v>0.94022479999999986</v>
      </c>
      <c r="W43" s="37">
        <f t="shared" si="5"/>
        <v>5.3938240000000004</v>
      </c>
    </row>
    <row r="44" spans="1:23">
      <c r="A44" s="8" t="s">
        <v>86</v>
      </c>
      <c r="B44" s="20">
        <v>18.835999999999999</v>
      </c>
      <c r="C44" s="20">
        <f t="shared" si="6"/>
        <v>18.835999999999999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v>7.8753315999999982</v>
      </c>
      <c r="K44" s="21">
        <v>4.501803999999999</v>
      </c>
      <c r="L44" s="21">
        <v>0</v>
      </c>
      <c r="M44" s="21">
        <v>0.95875239999999973</v>
      </c>
      <c r="N44" s="21">
        <v>5.5001119999999988</v>
      </c>
      <c r="O44" s="21">
        <f t="shared" si="8"/>
        <v>18.835999999999999</v>
      </c>
      <c r="P44" s="22"/>
      <c r="Q44" s="39">
        <f t="shared" si="9"/>
        <v>18.835999999999999</v>
      </c>
      <c r="S44" s="37">
        <f t="shared" si="1"/>
        <v>7.8753315999999982</v>
      </c>
      <c r="T44" s="37">
        <f t="shared" si="2"/>
        <v>4.501803999999999</v>
      </c>
      <c r="U44" s="37">
        <f t="shared" si="3"/>
        <v>0</v>
      </c>
      <c r="V44" s="37">
        <f t="shared" si="4"/>
        <v>0.95875239999999973</v>
      </c>
      <c r="W44" s="37">
        <f t="shared" si="5"/>
        <v>5.5001119999999988</v>
      </c>
    </row>
    <row r="45" spans="1:23">
      <c r="A45" s="8" t="s">
        <v>87</v>
      </c>
      <c r="B45" s="20">
        <v>18.952000000000002</v>
      </c>
      <c r="C45" s="20">
        <f t="shared" si="6"/>
        <v>18.952000000000002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v>7.9238311999999995</v>
      </c>
      <c r="K45" s="21">
        <v>4.529528</v>
      </c>
      <c r="L45" s="21">
        <v>0</v>
      </c>
      <c r="M45" s="21">
        <v>0.96465679999999987</v>
      </c>
      <c r="N45" s="21">
        <v>5.5339839999999993</v>
      </c>
      <c r="O45" s="21">
        <f t="shared" si="8"/>
        <v>18.952000000000002</v>
      </c>
      <c r="P45" s="22"/>
      <c r="Q45" s="39">
        <f t="shared" si="9"/>
        <v>18.952000000000002</v>
      </c>
      <c r="S45" s="37">
        <f t="shared" si="1"/>
        <v>7.9238311999999995</v>
      </c>
      <c r="T45" s="37">
        <f t="shared" si="2"/>
        <v>4.529528</v>
      </c>
      <c r="U45" s="37">
        <f t="shared" si="3"/>
        <v>0</v>
      </c>
      <c r="V45" s="37">
        <f t="shared" si="4"/>
        <v>0.96465679999999987</v>
      </c>
      <c r="W45" s="37">
        <f t="shared" si="5"/>
        <v>5.5339839999999993</v>
      </c>
    </row>
    <row r="46" spans="1:23">
      <c r="A46" s="8" t="s">
        <v>88</v>
      </c>
      <c r="B46" s="20">
        <v>18.760000000000002</v>
      </c>
      <c r="C46" s="20">
        <f t="shared" si="6"/>
        <v>18.760000000000002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v>7.8435559999999995</v>
      </c>
      <c r="K46" s="21">
        <v>4.4836399999999994</v>
      </c>
      <c r="L46" s="21">
        <v>0</v>
      </c>
      <c r="M46" s="21">
        <v>0.95488399999999984</v>
      </c>
      <c r="N46" s="21">
        <v>5.4779199999999992</v>
      </c>
      <c r="O46" s="21">
        <f t="shared" si="8"/>
        <v>18.760000000000002</v>
      </c>
      <c r="P46" s="22"/>
      <c r="Q46" s="39">
        <f t="shared" si="9"/>
        <v>18.760000000000002</v>
      </c>
      <c r="S46" s="37">
        <f t="shared" si="1"/>
        <v>7.8435559999999995</v>
      </c>
      <c r="T46" s="37">
        <f t="shared" si="2"/>
        <v>4.4836399999999994</v>
      </c>
      <c r="U46" s="37">
        <f t="shared" si="3"/>
        <v>0</v>
      </c>
      <c r="V46" s="37">
        <f t="shared" si="4"/>
        <v>0.95488399999999984</v>
      </c>
      <c r="W46" s="37">
        <f t="shared" si="5"/>
        <v>5.4779199999999992</v>
      </c>
    </row>
    <row r="47" spans="1:23">
      <c r="A47" s="8" t="s">
        <v>89</v>
      </c>
      <c r="B47" s="20">
        <v>19.007999999999999</v>
      </c>
      <c r="C47" s="20">
        <f t="shared" si="6"/>
        <v>19.007999999999999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v>7.9472447999999982</v>
      </c>
      <c r="K47" s="21">
        <v>4.5429119999999985</v>
      </c>
      <c r="L47" s="21">
        <v>0</v>
      </c>
      <c r="M47" s="21">
        <v>0.96750719999999968</v>
      </c>
      <c r="N47" s="21">
        <v>5.5503359999999988</v>
      </c>
      <c r="O47" s="21">
        <f t="shared" si="8"/>
        <v>19.007999999999999</v>
      </c>
      <c r="P47" s="22"/>
      <c r="Q47" s="39">
        <f t="shared" si="9"/>
        <v>19.007999999999999</v>
      </c>
      <c r="S47" s="37">
        <f t="shared" si="1"/>
        <v>7.9472447999999982</v>
      </c>
      <c r="T47" s="37">
        <f t="shared" si="2"/>
        <v>4.5429119999999985</v>
      </c>
      <c r="U47" s="37">
        <f t="shared" si="3"/>
        <v>0</v>
      </c>
      <c r="V47" s="37">
        <f t="shared" si="4"/>
        <v>0.96750719999999968</v>
      </c>
      <c r="W47" s="37">
        <f t="shared" si="5"/>
        <v>5.5503359999999988</v>
      </c>
    </row>
    <row r="48" spans="1:23">
      <c r="A48" s="8" t="s">
        <v>90</v>
      </c>
      <c r="B48" s="20">
        <v>19.027999999999999</v>
      </c>
      <c r="C48" s="20">
        <f t="shared" si="6"/>
        <v>19.027999999999999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v>7.9556067999999982</v>
      </c>
      <c r="K48" s="21">
        <v>4.5476919999999987</v>
      </c>
      <c r="L48" s="21">
        <v>0</v>
      </c>
      <c r="M48" s="21">
        <v>0.96852519999999975</v>
      </c>
      <c r="N48" s="21">
        <v>5.5561759999999989</v>
      </c>
      <c r="O48" s="21">
        <f t="shared" si="8"/>
        <v>19.027999999999999</v>
      </c>
      <c r="P48" s="22"/>
      <c r="Q48" s="39">
        <f t="shared" si="9"/>
        <v>19.027999999999999</v>
      </c>
      <c r="S48" s="37">
        <f t="shared" si="1"/>
        <v>7.9556067999999982</v>
      </c>
      <c r="T48" s="37">
        <f t="shared" si="2"/>
        <v>4.5476919999999987</v>
      </c>
      <c r="U48" s="37">
        <f t="shared" si="3"/>
        <v>0</v>
      </c>
      <c r="V48" s="37">
        <f t="shared" si="4"/>
        <v>0.96852519999999975</v>
      </c>
      <c r="W48" s="37">
        <f t="shared" si="5"/>
        <v>5.5561759999999989</v>
      </c>
    </row>
    <row r="49" spans="1:23">
      <c r="A49" s="8" t="s">
        <v>91</v>
      </c>
      <c r="B49" s="20">
        <v>18.891999999999999</v>
      </c>
      <c r="C49" s="20">
        <f t="shared" si="6"/>
        <v>18.891999999999999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v>7.8987451999999996</v>
      </c>
      <c r="K49" s="21">
        <v>4.5151879999999984</v>
      </c>
      <c r="L49" s="21">
        <v>0</v>
      </c>
      <c r="M49" s="21">
        <v>0.96160279999999987</v>
      </c>
      <c r="N49" s="21">
        <v>5.5164639999999991</v>
      </c>
      <c r="O49" s="21">
        <f t="shared" si="8"/>
        <v>18.891999999999999</v>
      </c>
      <c r="P49" s="22"/>
      <c r="Q49" s="39">
        <f t="shared" si="9"/>
        <v>18.891999999999999</v>
      </c>
      <c r="S49" s="37">
        <f t="shared" si="1"/>
        <v>7.8987451999999996</v>
      </c>
      <c r="T49" s="37">
        <f t="shared" si="2"/>
        <v>4.5151879999999984</v>
      </c>
      <c r="U49" s="37">
        <f t="shared" si="3"/>
        <v>0</v>
      </c>
      <c r="V49" s="37">
        <f t="shared" si="4"/>
        <v>0.96160279999999987</v>
      </c>
      <c r="W49" s="37">
        <f t="shared" si="5"/>
        <v>5.5164639999999991</v>
      </c>
    </row>
    <row r="50" spans="1:23">
      <c r="A50" s="8" t="s">
        <v>92</v>
      </c>
      <c r="B50" s="20">
        <v>18.103999999999999</v>
      </c>
      <c r="C50" s="20">
        <f t="shared" si="6"/>
        <v>18.103999999999999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v>7.5692823999999987</v>
      </c>
      <c r="K50" s="21">
        <v>4.3268559999999994</v>
      </c>
      <c r="L50" s="21">
        <v>0</v>
      </c>
      <c r="M50" s="21">
        <v>0.92149359999999969</v>
      </c>
      <c r="N50" s="21">
        <v>5.2863679999999995</v>
      </c>
      <c r="O50" s="21">
        <f t="shared" si="8"/>
        <v>18.103999999999999</v>
      </c>
      <c r="P50" s="22"/>
      <c r="Q50" s="39">
        <f t="shared" si="9"/>
        <v>18.103999999999999</v>
      </c>
      <c r="S50" s="37">
        <f t="shared" si="1"/>
        <v>7.5692823999999987</v>
      </c>
      <c r="T50" s="37">
        <f t="shared" si="2"/>
        <v>4.3268559999999994</v>
      </c>
      <c r="U50" s="37">
        <f t="shared" si="3"/>
        <v>0</v>
      </c>
      <c r="V50" s="37">
        <f t="shared" si="4"/>
        <v>0.92149359999999969</v>
      </c>
      <c r="W50" s="37">
        <f t="shared" si="5"/>
        <v>5.2863679999999995</v>
      </c>
    </row>
    <row r="51" spans="1:23">
      <c r="A51" s="8" t="s">
        <v>93</v>
      </c>
      <c r="B51" s="20">
        <v>17.588000000000001</v>
      </c>
      <c r="C51" s="20">
        <f t="shared" si="6"/>
        <v>17.588000000000001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v>7.3535428000000005</v>
      </c>
      <c r="K51" s="21">
        <v>4.2035319999999992</v>
      </c>
      <c r="L51" s="21">
        <v>0</v>
      </c>
      <c r="M51" s="21">
        <v>0.89522919999999984</v>
      </c>
      <c r="N51" s="21">
        <v>5.1356959999999994</v>
      </c>
      <c r="O51" s="21">
        <f t="shared" si="8"/>
        <v>17.588000000000001</v>
      </c>
      <c r="P51" s="22"/>
      <c r="Q51" s="39">
        <f t="shared" si="9"/>
        <v>17.588000000000001</v>
      </c>
      <c r="S51" s="37">
        <f t="shared" si="1"/>
        <v>7.3535428000000005</v>
      </c>
      <c r="T51" s="37">
        <f t="shared" si="2"/>
        <v>4.2035319999999992</v>
      </c>
      <c r="U51" s="37">
        <f t="shared" si="3"/>
        <v>0</v>
      </c>
      <c r="V51" s="37">
        <f t="shared" si="4"/>
        <v>0.89522919999999984</v>
      </c>
      <c r="W51" s="37">
        <f t="shared" si="5"/>
        <v>5.1356959999999994</v>
      </c>
    </row>
    <row r="52" spans="1:23">
      <c r="A52" s="8" t="s">
        <v>94</v>
      </c>
      <c r="B52" s="20">
        <v>16.82</v>
      </c>
      <c r="C52" s="20">
        <f t="shared" si="6"/>
        <v>16.82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v>7.0324419999999996</v>
      </c>
      <c r="K52" s="21">
        <v>4.0199799999999994</v>
      </c>
      <c r="L52" s="21">
        <v>0</v>
      </c>
      <c r="M52" s="21">
        <v>0.85613799999999984</v>
      </c>
      <c r="N52" s="21">
        <v>4.9114399999999989</v>
      </c>
      <c r="O52" s="21">
        <f t="shared" si="8"/>
        <v>16.82</v>
      </c>
      <c r="P52" s="22"/>
      <c r="Q52" s="39">
        <f t="shared" si="9"/>
        <v>16.82</v>
      </c>
      <c r="S52" s="37">
        <f t="shared" si="1"/>
        <v>7.0324419999999996</v>
      </c>
      <c r="T52" s="37">
        <f t="shared" si="2"/>
        <v>4.0199799999999994</v>
      </c>
      <c r="U52" s="37">
        <f t="shared" si="3"/>
        <v>0</v>
      </c>
      <c r="V52" s="37">
        <f t="shared" si="4"/>
        <v>0.85613799999999984</v>
      </c>
      <c r="W52" s="37">
        <f t="shared" si="5"/>
        <v>4.9114399999999989</v>
      </c>
    </row>
    <row r="53" spans="1:23">
      <c r="A53" s="8" t="s">
        <v>95</v>
      </c>
      <c r="B53" s="20">
        <v>17.876000000000001</v>
      </c>
      <c r="C53" s="20">
        <f t="shared" si="6"/>
        <v>17.876000000000001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v>7.4739555999999991</v>
      </c>
      <c r="K53" s="21">
        <v>4.2723639999999996</v>
      </c>
      <c r="L53" s="21">
        <v>0</v>
      </c>
      <c r="M53" s="21">
        <v>0.90988839999999993</v>
      </c>
      <c r="N53" s="21">
        <v>5.2197919999999991</v>
      </c>
      <c r="O53" s="21">
        <f t="shared" si="8"/>
        <v>17.876000000000001</v>
      </c>
      <c r="P53" s="22"/>
      <c r="Q53" s="39">
        <f t="shared" si="9"/>
        <v>17.876000000000001</v>
      </c>
      <c r="S53" s="37">
        <f t="shared" si="1"/>
        <v>7.4739555999999991</v>
      </c>
      <c r="T53" s="37">
        <f t="shared" si="2"/>
        <v>4.2723639999999996</v>
      </c>
      <c r="U53" s="37">
        <f t="shared" si="3"/>
        <v>0</v>
      </c>
      <c r="V53" s="37">
        <f t="shared" si="4"/>
        <v>0.90988839999999993</v>
      </c>
      <c r="W53" s="37">
        <f t="shared" si="5"/>
        <v>5.2197919999999991</v>
      </c>
    </row>
    <row r="54" spans="1:23">
      <c r="A54" s="8" t="s">
        <v>96</v>
      </c>
      <c r="B54" s="20">
        <v>18.739999999999998</v>
      </c>
      <c r="C54" s="20">
        <f t="shared" si="6"/>
        <v>18.739999999999998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v>7.8351939999999987</v>
      </c>
      <c r="K54" s="21">
        <v>4.4788599999999983</v>
      </c>
      <c r="L54" s="21">
        <v>0</v>
      </c>
      <c r="M54" s="21">
        <v>0.95386599999999977</v>
      </c>
      <c r="N54" s="21">
        <v>5.4720799999999992</v>
      </c>
      <c r="O54" s="21">
        <f t="shared" si="8"/>
        <v>18.739999999999998</v>
      </c>
      <c r="P54" s="22"/>
      <c r="Q54" s="39">
        <f t="shared" si="9"/>
        <v>18.739999999999998</v>
      </c>
      <c r="S54" s="37">
        <f t="shared" si="1"/>
        <v>7.8351939999999987</v>
      </c>
      <c r="T54" s="37">
        <f t="shared" si="2"/>
        <v>4.4788599999999983</v>
      </c>
      <c r="U54" s="37">
        <f t="shared" si="3"/>
        <v>0</v>
      </c>
      <c r="V54" s="37">
        <f t="shared" si="4"/>
        <v>0.95386599999999977</v>
      </c>
      <c r="W54" s="37">
        <f t="shared" si="5"/>
        <v>5.4720799999999992</v>
      </c>
    </row>
    <row r="55" spans="1:23">
      <c r="A55" s="8" t="s">
        <v>97</v>
      </c>
      <c r="B55" s="20">
        <v>19.007999999999999</v>
      </c>
      <c r="C55" s="20">
        <f t="shared" si="6"/>
        <v>19.007999999999999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v>7.9472447999999982</v>
      </c>
      <c r="K55" s="21">
        <v>4.5429119999999985</v>
      </c>
      <c r="L55" s="21">
        <v>0</v>
      </c>
      <c r="M55" s="21">
        <v>0.96750719999999968</v>
      </c>
      <c r="N55" s="21">
        <v>5.5503359999999988</v>
      </c>
      <c r="O55" s="21">
        <f t="shared" si="8"/>
        <v>19.007999999999999</v>
      </c>
      <c r="P55" s="22"/>
      <c r="Q55" s="39">
        <f t="shared" si="9"/>
        <v>19.007999999999999</v>
      </c>
      <c r="S55" s="37">
        <f t="shared" si="1"/>
        <v>7.9472447999999982</v>
      </c>
      <c r="T55" s="37">
        <f t="shared" si="2"/>
        <v>4.5429119999999985</v>
      </c>
      <c r="U55" s="37">
        <f t="shared" si="3"/>
        <v>0</v>
      </c>
      <c r="V55" s="37">
        <f t="shared" si="4"/>
        <v>0.96750719999999968</v>
      </c>
      <c r="W55" s="37">
        <f t="shared" si="5"/>
        <v>5.5503359999999988</v>
      </c>
    </row>
    <row r="56" spans="1:23">
      <c r="A56" s="8" t="s">
        <v>98</v>
      </c>
      <c r="B56" s="20">
        <v>18.664000000000001</v>
      </c>
      <c r="C56" s="20">
        <f t="shared" si="6"/>
        <v>18.664000000000001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v>7.8034183999999991</v>
      </c>
      <c r="K56" s="21">
        <v>4.4606959999999996</v>
      </c>
      <c r="L56" s="21">
        <v>0</v>
      </c>
      <c r="M56" s="21">
        <v>0.9499976</v>
      </c>
      <c r="N56" s="21">
        <v>5.4498879999999996</v>
      </c>
      <c r="O56" s="21">
        <f t="shared" si="8"/>
        <v>18.664000000000001</v>
      </c>
      <c r="P56" s="22"/>
      <c r="Q56" s="39">
        <f t="shared" si="9"/>
        <v>18.664000000000001</v>
      </c>
      <c r="S56" s="37">
        <f t="shared" si="1"/>
        <v>7.8034183999999991</v>
      </c>
      <c r="T56" s="37">
        <f t="shared" si="2"/>
        <v>4.4606959999999996</v>
      </c>
      <c r="U56" s="37">
        <f t="shared" si="3"/>
        <v>0</v>
      </c>
      <c r="V56" s="37">
        <f t="shared" si="4"/>
        <v>0.9499976</v>
      </c>
      <c r="W56" s="37">
        <f t="shared" si="5"/>
        <v>5.4498879999999996</v>
      </c>
    </row>
    <row r="57" spans="1:23">
      <c r="A57" s="8" t="s">
        <v>99</v>
      </c>
      <c r="B57" s="20">
        <v>19.68</v>
      </c>
      <c r="C57" s="20">
        <f t="shared" si="6"/>
        <v>19.68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v>8.2282080000000004</v>
      </c>
      <c r="K57" s="21">
        <v>4.7035199999999993</v>
      </c>
      <c r="L57" s="21">
        <v>0</v>
      </c>
      <c r="M57" s="21">
        <v>1.0017119999999999</v>
      </c>
      <c r="N57" s="21">
        <v>5.7465599999999988</v>
      </c>
      <c r="O57" s="21">
        <f t="shared" si="8"/>
        <v>19.68</v>
      </c>
      <c r="P57" s="22"/>
      <c r="Q57" s="39">
        <f t="shared" si="9"/>
        <v>19.68</v>
      </c>
      <c r="S57" s="37">
        <f t="shared" si="1"/>
        <v>8.2282080000000004</v>
      </c>
      <c r="T57" s="37">
        <f t="shared" si="2"/>
        <v>4.7035199999999993</v>
      </c>
      <c r="U57" s="37">
        <f t="shared" si="3"/>
        <v>0</v>
      </c>
      <c r="V57" s="37">
        <f t="shared" si="4"/>
        <v>1.0017119999999999</v>
      </c>
      <c r="W57" s="37">
        <f t="shared" si="5"/>
        <v>5.7465599999999988</v>
      </c>
    </row>
    <row r="58" spans="1:23">
      <c r="A58" s="8" t="s">
        <v>100</v>
      </c>
      <c r="B58" s="20">
        <v>19.411999999999999</v>
      </c>
      <c r="C58" s="20">
        <f t="shared" si="6"/>
        <v>19.411999999999999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v>8.1161571999999982</v>
      </c>
      <c r="K58" s="21">
        <v>4.639467999999999</v>
      </c>
      <c r="L58" s="21">
        <v>0</v>
      </c>
      <c r="M58" s="21">
        <v>0.9880707999999998</v>
      </c>
      <c r="N58" s="21">
        <v>5.6683039999999982</v>
      </c>
      <c r="O58" s="21">
        <f t="shared" si="8"/>
        <v>19.411999999999999</v>
      </c>
      <c r="P58" s="22"/>
      <c r="Q58" s="39">
        <f t="shared" si="9"/>
        <v>19.411999999999999</v>
      </c>
      <c r="S58" s="37">
        <f t="shared" si="1"/>
        <v>8.1161571999999982</v>
      </c>
      <c r="T58" s="37">
        <f t="shared" si="2"/>
        <v>4.639467999999999</v>
      </c>
      <c r="U58" s="37">
        <f t="shared" si="3"/>
        <v>0</v>
      </c>
      <c r="V58" s="37">
        <f t="shared" si="4"/>
        <v>0.9880707999999998</v>
      </c>
      <c r="W58" s="37">
        <f t="shared" si="5"/>
        <v>5.6683039999999982</v>
      </c>
    </row>
    <row r="59" spans="1:23">
      <c r="A59" s="8" t="s">
        <v>101</v>
      </c>
      <c r="B59" s="20">
        <v>18.872</v>
      </c>
      <c r="C59" s="20">
        <f t="shared" si="6"/>
        <v>18.872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v>7.8903831999999987</v>
      </c>
      <c r="K59" s="21">
        <v>4.5104079999999991</v>
      </c>
      <c r="L59" s="21">
        <v>0</v>
      </c>
      <c r="M59" s="21">
        <v>0.96058479999999991</v>
      </c>
      <c r="N59" s="21">
        <v>5.5106239999999991</v>
      </c>
      <c r="O59" s="21">
        <f t="shared" si="8"/>
        <v>18.872</v>
      </c>
      <c r="P59" s="22"/>
      <c r="Q59" s="39">
        <f t="shared" si="9"/>
        <v>18.872</v>
      </c>
      <c r="S59" s="37">
        <f t="shared" si="1"/>
        <v>7.8903831999999987</v>
      </c>
      <c r="T59" s="37">
        <f t="shared" si="2"/>
        <v>4.5104079999999991</v>
      </c>
      <c r="U59" s="37">
        <f t="shared" si="3"/>
        <v>0</v>
      </c>
      <c r="V59" s="37">
        <f t="shared" si="4"/>
        <v>0.96058479999999991</v>
      </c>
      <c r="W59" s="37">
        <f t="shared" si="5"/>
        <v>5.5106239999999991</v>
      </c>
    </row>
    <row r="60" spans="1:23">
      <c r="A60" s="8" t="s">
        <v>102</v>
      </c>
      <c r="B60" s="20">
        <v>18.623999999999999</v>
      </c>
      <c r="C60" s="20">
        <f t="shared" si="6"/>
        <v>18.623999999999999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v>7.7866943999999991</v>
      </c>
      <c r="K60" s="21">
        <v>4.4511359999999991</v>
      </c>
      <c r="L60" s="21">
        <v>0</v>
      </c>
      <c r="M60" s="21">
        <v>0.94796159999999974</v>
      </c>
      <c r="N60" s="21">
        <v>5.4382079999999986</v>
      </c>
      <c r="O60" s="21">
        <f t="shared" si="8"/>
        <v>18.623999999999999</v>
      </c>
      <c r="P60" s="22"/>
      <c r="Q60" s="39">
        <f t="shared" si="9"/>
        <v>18.623999999999999</v>
      </c>
      <c r="S60" s="37">
        <f t="shared" si="1"/>
        <v>7.7866943999999991</v>
      </c>
      <c r="T60" s="37">
        <f t="shared" si="2"/>
        <v>4.4511359999999991</v>
      </c>
      <c r="U60" s="37">
        <f t="shared" si="3"/>
        <v>0</v>
      </c>
      <c r="V60" s="37">
        <f t="shared" si="4"/>
        <v>0.94796159999999974</v>
      </c>
      <c r="W60" s="37">
        <f t="shared" si="5"/>
        <v>5.4382079999999986</v>
      </c>
    </row>
    <row r="61" spans="1:23">
      <c r="A61" s="8" t="s">
        <v>103</v>
      </c>
      <c r="B61" s="20">
        <v>18.315999999999999</v>
      </c>
      <c r="C61" s="20">
        <f t="shared" si="6"/>
        <v>18.315999999999999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v>7.6579195999999987</v>
      </c>
      <c r="K61" s="21">
        <v>4.3775239999999993</v>
      </c>
      <c r="L61" s="21">
        <v>0</v>
      </c>
      <c r="M61" s="21">
        <v>0.93228439999999979</v>
      </c>
      <c r="N61" s="21">
        <v>5.3482719999999988</v>
      </c>
      <c r="O61" s="21">
        <f t="shared" si="8"/>
        <v>18.315999999999999</v>
      </c>
      <c r="P61" s="22"/>
      <c r="Q61" s="39">
        <f t="shared" si="9"/>
        <v>18.315999999999999</v>
      </c>
      <c r="S61" s="37">
        <f t="shared" si="1"/>
        <v>7.6579195999999987</v>
      </c>
      <c r="T61" s="37">
        <f t="shared" si="2"/>
        <v>4.3775239999999993</v>
      </c>
      <c r="U61" s="37">
        <f t="shared" si="3"/>
        <v>0</v>
      </c>
      <c r="V61" s="37">
        <f t="shared" si="4"/>
        <v>0.93228439999999979</v>
      </c>
      <c r="W61" s="37">
        <f t="shared" si="5"/>
        <v>5.3482719999999988</v>
      </c>
    </row>
    <row r="62" spans="1:23">
      <c r="A62" s="8" t="s">
        <v>104</v>
      </c>
      <c r="B62" s="20">
        <v>17.931999999999999</v>
      </c>
      <c r="C62" s="20">
        <f t="shared" si="6"/>
        <v>17.931999999999999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v>7.4973691999999987</v>
      </c>
      <c r="K62" s="21">
        <v>4.285747999999999</v>
      </c>
      <c r="L62" s="21">
        <v>0</v>
      </c>
      <c r="M62" s="21">
        <v>0.91273879999999974</v>
      </c>
      <c r="N62" s="21">
        <v>5.2361439999999986</v>
      </c>
      <c r="O62" s="21">
        <f t="shared" si="8"/>
        <v>17.931999999999999</v>
      </c>
      <c r="P62" s="22"/>
      <c r="Q62" s="39">
        <f t="shared" si="9"/>
        <v>17.931999999999999</v>
      </c>
      <c r="S62" s="37">
        <f t="shared" si="1"/>
        <v>7.4973691999999987</v>
      </c>
      <c r="T62" s="37">
        <f t="shared" si="2"/>
        <v>4.285747999999999</v>
      </c>
      <c r="U62" s="37">
        <f t="shared" si="3"/>
        <v>0</v>
      </c>
      <c r="V62" s="37">
        <f t="shared" si="4"/>
        <v>0.91273879999999974</v>
      </c>
      <c r="W62" s="37">
        <f t="shared" si="5"/>
        <v>5.2361439999999986</v>
      </c>
    </row>
    <row r="63" spans="1:23">
      <c r="A63" s="8" t="s">
        <v>105</v>
      </c>
      <c r="B63" s="20">
        <v>17.972000000000001</v>
      </c>
      <c r="C63" s="20">
        <f t="shared" si="6"/>
        <v>17.972000000000001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v>7.5140931999999996</v>
      </c>
      <c r="K63" s="21">
        <v>4.2953079999999995</v>
      </c>
      <c r="L63" s="21">
        <v>0</v>
      </c>
      <c r="M63" s="21">
        <v>0.91477479999999989</v>
      </c>
      <c r="N63" s="21">
        <v>5.2478239999999996</v>
      </c>
      <c r="O63" s="21">
        <f t="shared" si="8"/>
        <v>17.972000000000001</v>
      </c>
      <c r="P63" s="22"/>
      <c r="Q63" s="39">
        <f t="shared" si="9"/>
        <v>17.972000000000001</v>
      </c>
      <c r="S63" s="37">
        <f t="shared" si="1"/>
        <v>7.5140931999999996</v>
      </c>
      <c r="T63" s="37">
        <f t="shared" si="2"/>
        <v>4.2953079999999995</v>
      </c>
      <c r="U63" s="37">
        <f t="shared" si="3"/>
        <v>0</v>
      </c>
      <c r="V63" s="37">
        <f t="shared" si="4"/>
        <v>0.91477479999999989</v>
      </c>
      <c r="W63" s="37">
        <f t="shared" si="5"/>
        <v>5.2478239999999996</v>
      </c>
    </row>
    <row r="64" spans="1:23">
      <c r="A64" s="8" t="s">
        <v>106</v>
      </c>
      <c r="B64" s="20">
        <v>18.184000000000001</v>
      </c>
      <c r="C64" s="20">
        <f t="shared" si="6"/>
        <v>18.184000000000001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v>7.6027303999999996</v>
      </c>
      <c r="K64" s="21">
        <v>4.3459759999999994</v>
      </c>
      <c r="L64" s="21">
        <v>0</v>
      </c>
      <c r="M64" s="21">
        <v>0.92556559999999988</v>
      </c>
      <c r="N64" s="21">
        <v>5.3097279999999989</v>
      </c>
      <c r="O64" s="21">
        <f t="shared" si="8"/>
        <v>18.184000000000001</v>
      </c>
      <c r="P64" s="22"/>
      <c r="Q64" s="39">
        <f t="shared" si="9"/>
        <v>18.184000000000001</v>
      </c>
      <c r="S64" s="37">
        <f t="shared" si="1"/>
        <v>7.6027303999999996</v>
      </c>
      <c r="T64" s="37">
        <f t="shared" si="2"/>
        <v>4.3459759999999994</v>
      </c>
      <c r="U64" s="37">
        <f t="shared" si="3"/>
        <v>0</v>
      </c>
      <c r="V64" s="37">
        <f t="shared" si="4"/>
        <v>0.92556559999999988</v>
      </c>
      <c r="W64" s="37">
        <f t="shared" si="5"/>
        <v>5.3097279999999989</v>
      </c>
    </row>
    <row r="65" spans="1:23">
      <c r="A65" s="8" t="s">
        <v>107</v>
      </c>
      <c r="B65" s="20">
        <v>17.8</v>
      </c>
      <c r="C65" s="20">
        <f t="shared" si="6"/>
        <v>17.8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v>7.4421799999999996</v>
      </c>
      <c r="K65" s="21">
        <v>4.2542</v>
      </c>
      <c r="L65" s="21">
        <v>0</v>
      </c>
      <c r="M65" s="21">
        <v>0.90601999999999994</v>
      </c>
      <c r="N65" s="21">
        <v>5.1975999999999996</v>
      </c>
      <c r="O65" s="21">
        <f t="shared" si="8"/>
        <v>17.8</v>
      </c>
      <c r="P65" s="22"/>
      <c r="Q65" s="39">
        <f t="shared" si="9"/>
        <v>17.8</v>
      </c>
      <c r="S65" s="37">
        <f t="shared" si="1"/>
        <v>7.4421799999999996</v>
      </c>
      <c r="T65" s="37">
        <f t="shared" si="2"/>
        <v>4.2542</v>
      </c>
      <c r="U65" s="37">
        <f t="shared" si="3"/>
        <v>0</v>
      </c>
      <c r="V65" s="37">
        <f t="shared" si="4"/>
        <v>0.90601999999999994</v>
      </c>
      <c r="W65" s="37">
        <f t="shared" si="5"/>
        <v>5.1975999999999996</v>
      </c>
    </row>
    <row r="66" spans="1:23">
      <c r="A66" s="8" t="s">
        <v>108</v>
      </c>
      <c r="B66" s="20">
        <v>17.608000000000001</v>
      </c>
      <c r="C66" s="20">
        <f t="shared" si="6"/>
        <v>17.608000000000001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v>7.3619047999999996</v>
      </c>
      <c r="K66" s="21">
        <v>4.2083119999999994</v>
      </c>
      <c r="L66" s="21">
        <v>0</v>
      </c>
      <c r="M66" s="21">
        <v>0.8962471999999998</v>
      </c>
      <c r="N66" s="21">
        <v>5.1415359999999994</v>
      </c>
      <c r="O66" s="21">
        <f t="shared" si="8"/>
        <v>17.608000000000001</v>
      </c>
      <c r="P66" s="22"/>
      <c r="Q66" s="39">
        <f t="shared" si="9"/>
        <v>17.608000000000001</v>
      </c>
      <c r="S66" s="37">
        <f t="shared" si="1"/>
        <v>7.3619047999999996</v>
      </c>
      <c r="T66" s="37">
        <f t="shared" si="2"/>
        <v>4.2083119999999994</v>
      </c>
      <c r="U66" s="37">
        <f t="shared" si="3"/>
        <v>0</v>
      </c>
      <c r="V66" s="37">
        <f t="shared" si="4"/>
        <v>0.8962471999999998</v>
      </c>
      <c r="W66" s="37">
        <f t="shared" si="5"/>
        <v>5.1415359999999994</v>
      </c>
    </row>
    <row r="67" spans="1:23">
      <c r="A67" s="8" t="s">
        <v>109</v>
      </c>
      <c r="B67" s="20">
        <v>17.835999999999999</v>
      </c>
      <c r="C67" s="20">
        <f t="shared" si="6"/>
        <v>17.835999999999999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v>7.4572315999999992</v>
      </c>
      <c r="K67" s="21">
        <v>4.2628039999999983</v>
      </c>
      <c r="L67" s="21">
        <v>0</v>
      </c>
      <c r="M67" s="21">
        <v>0.90785239999999978</v>
      </c>
      <c r="N67" s="21">
        <v>5.208111999999999</v>
      </c>
      <c r="O67" s="21">
        <f t="shared" si="8"/>
        <v>17.835999999999999</v>
      </c>
      <c r="P67" s="22"/>
      <c r="Q67" s="39">
        <f t="shared" si="9"/>
        <v>17.835999999999999</v>
      </c>
      <c r="S67" s="37">
        <f t="shared" ref="S67" si="10">J67</f>
        <v>7.4572315999999992</v>
      </c>
      <c r="T67" s="37">
        <f t="shared" ref="T67" si="11">K67</f>
        <v>4.2628039999999983</v>
      </c>
      <c r="U67" s="37">
        <f t="shared" ref="U67" si="12">L67</f>
        <v>0</v>
      </c>
      <c r="V67" s="37">
        <f t="shared" ref="V67" si="13">M67</f>
        <v>0.90785239999999978</v>
      </c>
      <c r="W67" s="37">
        <f t="shared" ref="W67" si="14">N67</f>
        <v>5.208111999999999</v>
      </c>
    </row>
    <row r="68" spans="1:23">
      <c r="A68" s="8" t="s">
        <v>110</v>
      </c>
      <c r="B68" s="20">
        <v>17.472000000000001</v>
      </c>
      <c r="C68" s="20">
        <f t="shared" ref="C68:C98" si="15">B68</f>
        <v>17.472000000000001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16">SUM(D68:H68)</f>
        <v>100.00000000000001</v>
      </c>
      <c r="J68" s="21">
        <v>7.3050432000000001</v>
      </c>
      <c r="K68" s="21">
        <v>4.1758079999999991</v>
      </c>
      <c r="L68" s="21">
        <v>0</v>
      </c>
      <c r="M68" s="21">
        <v>0.8893247999999998</v>
      </c>
      <c r="N68" s="21">
        <v>5.1018239999999997</v>
      </c>
      <c r="O68" s="21">
        <f t="shared" ref="O68:O98" si="17">$C68*I68/$I68</f>
        <v>17.472000000000001</v>
      </c>
      <c r="P68" s="22"/>
      <c r="Q68" s="39">
        <f t="shared" ref="Q68:Q98" si="18">O68+P68</f>
        <v>17.472000000000001</v>
      </c>
      <c r="S68" s="37">
        <f>J68</f>
        <v>7.3050432000000001</v>
      </c>
      <c r="T68" s="37">
        <f t="shared" ref="T68:W68" si="19">K68</f>
        <v>4.1758079999999991</v>
      </c>
      <c r="U68" s="37">
        <f t="shared" si="19"/>
        <v>0</v>
      </c>
      <c r="V68" s="37">
        <f t="shared" si="19"/>
        <v>0.8893247999999998</v>
      </c>
      <c r="W68" s="37">
        <f t="shared" si="19"/>
        <v>5.1018239999999997</v>
      </c>
    </row>
    <row r="69" spans="1:23">
      <c r="A69" s="8" t="s">
        <v>111</v>
      </c>
      <c r="B69" s="20">
        <v>17.760000000000002</v>
      </c>
      <c r="C69" s="20">
        <f t="shared" si="15"/>
        <v>17.760000000000002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16"/>
        <v>100.00000000000001</v>
      </c>
      <c r="J69" s="21">
        <v>7.4254560000000005</v>
      </c>
      <c r="K69" s="21">
        <v>4.2446399999999995</v>
      </c>
      <c r="L69" s="21">
        <v>0</v>
      </c>
      <c r="M69" s="21">
        <v>0.90398400000000001</v>
      </c>
      <c r="N69" s="21">
        <v>5.1859199999999994</v>
      </c>
      <c r="O69" s="21">
        <f t="shared" si="17"/>
        <v>17.760000000000002</v>
      </c>
      <c r="P69" s="22"/>
      <c r="Q69" s="39">
        <f t="shared" si="18"/>
        <v>17.760000000000002</v>
      </c>
      <c r="S69" s="37">
        <f t="shared" ref="S69:S98" si="20">J69</f>
        <v>7.4254560000000005</v>
      </c>
      <c r="T69" s="37">
        <f t="shared" ref="T69:T98" si="21">K69</f>
        <v>4.2446399999999995</v>
      </c>
      <c r="U69" s="37">
        <f t="shared" ref="U69:U98" si="22">L69</f>
        <v>0</v>
      </c>
      <c r="V69" s="37">
        <f t="shared" ref="V69:V98" si="23">M69</f>
        <v>0.90398400000000001</v>
      </c>
      <c r="W69" s="37">
        <f t="shared" ref="W69:W98" si="24">N69</f>
        <v>5.1859199999999994</v>
      </c>
    </row>
    <row r="70" spans="1:23">
      <c r="A70" s="8" t="s">
        <v>112</v>
      </c>
      <c r="B70" s="20">
        <v>17.512</v>
      </c>
      <c r="C70" s="20">
        <f t="shared" si="15"/>
        <v>17.512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16"/>
        <v>100.00000000000001</v>
      </c>
      <c r="J70" s="21">
        <v>7.3217671999999991</v>
      </c>
      <c r="K70" s="21">
        <v>4.1853679999999995</v>
      </c>
      <c r="L70" s="21">
        <v>0</v>
      </c>
      <c r="M70" s="21">
        <v>0.89136079999999995</v>
      </c>
      <c r="N70" s="21">
        <v>5.1135039999999989</v>
      </c>
      <c r="O70" s="21">
        <f t="shared" si="17"/>
        <v>17.512</v>
      </c>
      <c r="P70" s="22"/>
      <c r="Q70" s="39">
        <f t="shared" si="18"/>
        <v>17.512</v>
      </c>
      <c r="S70" s="37">
        <f t="shared" si="20"/>
        <v>7.3217671999999991</v>
      </c>
      <c r="T70" s="37">
        <f t="shared" si="21"/>
        <v>4.1853679999999995</v>
      </c>
      <c r="U70" s="37">
        <f t="shared" si="22"/>
        <v>0</v>
      </c>
      <c r="V70" s="37">
        <f t="shared" si="23"/>
        <v>0.89136079999999995</v>
      </c>
      <c r="W70" s="37">
        <f t="shared" si="24"/>
        <v>5.1135039999999989</v>
      </c>
    </row>
    <row r="71" spans="1:23">
      <c r="A71" s="8" t="s">
        <v>113</v>
      </c>
      <c r="B71" s="20">
        <v>17.012</v>
      </c>
      <c r="C71" s="20">
        <f t="shared" si="15"/>
        <v>17.012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16"/>
        <v>100.00000000000001</v>
      </c>
      <c r="J71" s="21">
        <v>7.1127171999999996</v>
      </c>
      <c r="K71" s="21">
        <v>4.0658679999999991</v>
      </c>
      <c r="L71" s="21">
        <v>0</v>
      </c>
      <c r="M71" s="21">
        <v>0.86591079999999998</v>
      </c>
      <c r="N71" s="21">
        <v>4.967503999999999</v>
      </c>
      <c r="O71" s="21">
        <f t="shared" si="17"/>
        <v>17.012</v>
      </c>
      <c r="P71" s="22"/>
      <c r="Q71" s="39">
        <f t="shared" si="18"/>
        <v>17.012</v>
      </c>
      <c r="S71" s="37">
        <f t="shared" si="20"/>
        <v>7.1127171999999996</v>
      </c>
      <c r="T71" s="37">
        <f t="shared" si="21"/>
        <v>4.0658679999999991</v>
      </c>
      <c r="U71" s="37">
        <f t="shared" si="22"/>
        <v>0</v>
      </c>
      <c r="V71" s="37">
        <f t="shared" si="23"/>
        <v>0.86591079999999998</v>
      </c>
      <c r="W71" s="37">
        <f t="shared" si="24"/>
        <v>4.967503999999999</v>
      </c>
    </row>
    <row r="72" spans="1:23">
      <c r="A72" s="8" t="s">
        <v>114</v>
      </c>
      <c r="B72" s="20">
        <v>16.704000000000001</v>
      </c>
      <c r="C72" s="20">
        <f t="shared" si="15"/>
        <v>16.704000000000001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16"/>
        <v>100.00000000000001</v>
      </c>
      <c r="J72" s="21">
        <v>6.9839424000000001</v>
      </c>
      <c r="K72" s="21">
        <v>3.9922559999999994</v>
      </c>
      <c r="L72" s="21">
        <v>0</v>
      </c>
      <c r="M72" s="21">
        <v>0.85023359999999981</v>
      </c>
      <c r="N72" s="21">
        <v>4.8775679999999992</v>
      </c>
      <c r="O72" s="21">
        <f t="shared" si="17"/>
        <v>16.704000000000001</v>
      </c>
      <c r="P72" s="22"/>
      <c r="Q72" s="39">
        <f t="shared" si="18"/>
        <v>16.704000000000001</v>
      </c>
      <c r="S72" s="37">
        <f t="shared" si="20"/>
        <v>6.9839424000000001</v>
      </c>
      <c r="T72" s="37">
        <f t="shared" si="21"/>
        <v>3.9922559999999994</v>
      </c>
      <c r="U72" s="37">
        <f t="shared" si="22"/>
        <v>0</v>
      </c>
      <c r="V72" s="37">
        <f t="shared" si="23"/>
        <v>0.85023359999999981</v>
      </c>
      <c r="W72" s="37">
        <f t="shared" si="24"/>
        <v>4.8775679999999992</v>
      </c>
    </row>
    <row r="73" spans="1:23">
      <c r="A73" s="8" t="s">
        <v>115</v>
      </c>
      <c r="B73" s="20">
        <v>18.239999999999998</v>
      </c>
      <c r="C73" s="20">
        <f t="shared" si="15"/>
        <v>18.239999999999998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16"/>
        <v>100.00000000000001</v>
      </c>
      <c r="J73" s="21">
        <v>7.6261439999999983</v>
      </c>
      <c r="K73" s="21">
        <v>4.3593599999999988</v>
      </c>
      <c r="L73" s="21">
        <v>0</v>
      </c>
      <c r="M73" s="21">
        <v>0.92841599999999969</v>
      </c>
      <c r="N73" s="21">
        <v>5.3260799999999984</v>
      </c>
      <c r="O73" s="21">
        <f t="shared" si="17"/>
        <v>18.239999999999998</v>
      </c>
      <c r="P73" s="22"/>
      <c r="Q73" s="39">
        <f t="shared" si="18"/>
        <v>18.239999999999998</v>
      </c>
      <c r="S73" s="37">
        <f t="shared" si="20"/>
        <v>7.6261439999999983</v>
      </c>
      <c r="T73" s="37">
        <f t="shared" si="21"/>
        <v>4.3593599999999988</v>
      </c>
      <c r="U73" s="37">
        <f t="shared" si="22"/>
        <v>0</v>
      </c>
      <c r="V73" s="37">
        <f t="shared" si="23"/>
        <v>0.92841599999999969</v>
      </c>
      <c r="W73" s="37">
        <f t="shared" si="24"/>
        <v>5.3260799999999984</v>
      </c>
    </row>
    <row r="74" spans="1:23">
      <c r="A74" s="8" t="s">
        <v>116</v>
      </c>
      <c r="B74" s="20">
        <v>18.568000000000001</v>
      </c>
      <c r="C74" s="20">
        <f t="shared" si="15"/>
        <v>18.568000000000001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16"/>
        <v>100.00000000000001</v>
      </c>
      <c r="J74" s="21">
        <v>7.7632808000000004</v>
      </c>
      <c r="K74" s="21">
        <v>4.4377519999999988</v>
      </c>
      <c r="L74" s="21">
        <v>0</v>
      </c>
      <c r="M74" s="21">
        <v>0.94511119999999993</v>
      </c>
      <c r="N74" s="21">
        <v>5.4218559999999991</v>
      </c>
      <c r="O74" s="21">
        <f t="shared" si="17"/>
        <v>18.568000000000001</v>
      </c>
      <c r="P74" s="22"/>
      <c r="Q74" s="39">
        <f t="shared" si="18"/>
        <v>18.568000000000001</v>
      </c>
      <c r="S74" s="37">
        <f t="shared" si="20"/>
        <v>7.7632808000000004</v>
      </c>
      <c r="T74" s="37">
        <f t="shared" si="21"/>
        <v>4.4377519999999988</v>
      </c>
      <c r="U74" s="37">
        <f t="shared" si="22"/>
        <v>0</v>
      </c>
      <c r="V74" s="37">
        <f t="shared" si="23"/>
        <v>0.94511119999999993</v>
      </c>
      <c r="W74" s="37">
        <f t="shared" si="24"/>
        <v>5.4218559999999991</v>
      </c>
    </row>
    <row r="75" spans="1:23">
      <c r="A75" s="8" t="s">
        <v>117</v>
      </c>
      <c r="B75" s="20">
        <v>18.295999999999999</v>
      </c>
      <c r="C75" s="20">
        <f t="shared" si="15"/>
        <v>18.295999999999999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16"/>
        <v>100.00000000000001</v>
      </c>
      <c r="J75" s="21">
        <v>7.6495575999999996</v>
      </c>
      <c r="K75" s="21">
        <v>4.3727439999999991</v>
      </c>
      <c r="L75" s="21">
        <v>0</v>
      </c>
      <c r="M75" s="21">
        <v>0.93126639999999983</v>
      </c>
      <c r="N75" s="21">
        <v>5.3424319999999996</v>
      </c>
      <c r="O75" s="21">
        <f t="shared" si="17"/>
        <v>18.295999999999999</v>
      </c>
      <c r="P75" s="22"/>
      <c r="Q75" s="39">
        <f t="shared" si="18"/>
        <v>18.295999999999999</v>
      </c>
      <c r="S75" s="37">
        <f t="shared" si="20"/>
        <v>7.6495575999999996</v>
      </c>
      <c r="T75" s="37">
        <f t="shared" si="21"/>
        <v>4.3727439999999991</v>
      </c>
      <c r="U75" s="37">
        <f t="shared" si="22"/>
        <v>0</v>
      </c>
      <c r="V75" s="37">
        <f t="shared" si="23"/>
        <v>0.93126639999999983</v>
      </c>
      <c r="W75" s="37">
        <f t="shared" si="24"/>
        <v>5.3424319999999996</v>
      </c>
    </row>
    <row r="76" spans="1:23">
      <c r="A76" s="8" t="s">
        <v>118</v>
      </c>
      <c r="B76" s="20">
        <v>18.72</v>
      </c>
      <c r="C76" s="20">
        <f t="shared" si="15"/>
        <v>18.72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16"/>
        <v>100.00000000000001</v>
      </c>
      <c r="J76" s="21">
        <v>7.8268319999999987</v>
      </c>
      <c r="K76" s="21">
        <v>4.4740799999999989</v>
      </c>
      <c r="L76" s="21">
        <v>0</v>
      </c>
      <c r="M76" s="21">
        <v>0.95284799999999981</v>
      </c>
      <c r="N76" s="21">
        <v>5.4662399999999982</v>
      </c>
      <c r="O76" s="21">
        <f t="shared" si="17"/>
        <v>18.72</v>
      </c>
      <c r="P76" s="22"/>
      <c r="Q76" s="39">
        <f t="shared" si="18"/>
        <v>18.72</v>
      </c>
      <c r="S76" s="37">
        <f t="shared" si="20"/>
        <v>7.8268319999999987</v>
      </c>
      <c r="T76" s="37">
        <f t="shared" si="21"/>
        <v>4.4740799999999989</v>
      </c>
      <c r="U76" s="37">
        <f t="shared" si="22"/>
        <v>0</v>
      </c>
      <c r="V76" s="37">
        <f t="shared" si="23"/>
        <v>0.95284799999999981</v>
      </c>
      <c r="W76" s="37">
        <f t="shared" si="24"/>
        <v>5.4662399999999982</v>
      </c>
    </row>
    <row r="77" spans="1:23">
      <c r="A77" s="8" t="s">
        <v>119</v>
      </c>
      <c r="B77" s="20">
        <v>18.391999999999999</v>
      </c>
      <c r="C77" s="20">
        <f t="shared" si="15"/>
        <v>18.391999999999999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16"/>
        <v>100.00000000000001</v>
      </c>
      <c r="J77" s="21">
        <v>7.6896951999999992</v>
      </c>
      <c r="K77" s="21">
        <v>4.3956879999999989</v>
      </c>
      <c r="L77" s="21">
        <v>0</v>
      </c>
      <c r="M77" s="21">
        <v>0.9361527999999999</v>
      </c>
      <c r="N77" s="21">
        <v>5.3704639999999984</v>
      </c>
      <c r="O77" s="21">
        <f t="shared" si="17"/>
        <v>18.391999999999999</v>
      </c>
      <c r="P77" s="22"/>
      <c r="Q77" s="39">
        <f t="shared" si="18"/>
        <v>18.391999999999999</v>
      </c>
      <c r="S77" s="37">
        <f t="shared" si="20"/>
        <v>7.6896951999999992</v>
      </c>
      <c r="T77" s="37">
        <f t="shared" si="21"/>
        <v>4.3956879999999989</v>
      </c>
      <c r="U77" s="37">
        <f t="shared" si="22"/>
        <v>0</v>
      </c>
      <c r="V77" s="37">
        <f t="shared" si="23"/>
        <v>0.9361527999999999</v>
      </c>
      <c r="W77" s="37">
        <f t="shared" si="24"/>
        <v>5.3704639999999984</v>
      </c>
    </row>
    <row r="78" spans="1:23">
      <c r="A78" s="8" t="s">
        <v>120</v>
      </c>
      <c r="B78" s="20">
        <v>17.78</v>
      </c>
      <c r="C78" s="20">
        <f t="shared" si="15"/>
        <v>17.78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16"/>
        <v>100.00000000000001</v>
      </c>
      <c r="J78" s="21">
        <v>7.4338180000000005</v>
      </c>
      <c r="K78" s="21">
        <v>4.2494199999999998</v>
      </c>
      <c r="L78" s="21">
        <v>0</v>
      </c>
      <c r="M78" s="21">
        <v>0.90500199999999997</v>
      </c>
      <c r="N78" s="21">
        <v>5.1917599999999995</v>
      </c>
      <c r="O78" s="21">
        <f t="shared" si="17"/>
        <v>17.78</v>
      </c>
      <c r="P78" s="22"/>
      <c r="Q78" s="39">
        <f t="shared" si="18"/>
        <v>17.78</v>
      </c>
      <c r="S78" s="37">
        <f t="shared" si="20"/>
        <v>7.4338180000000005</v>
      </c>
      <c r="T78" s="37">
        <f t="shared" si="21"/>
        <v>4.2494199999999998</v>
      </c>
      <c r="U78" s="37">
        <f t="shared" si="22"/>
        <v>0</v>
      </c>
      <c r="V78" s="37">
        <f t="shared" si="23"/>
        <v>0.90500199999999997</v>
      </c>
      <c r="W78" s="37">
        <f t="shared" si="24"/>
        <v>5.1917599999999995</v>
      </c>
    </row>
    <row r="79" spans="1:23">
      <c r="A79" s="8" t="s">
        <v>121</v>
      </c>
      <c r="B79" s="20">
        <v>17.588000000000001</v>
      </c>
      <c r="C79" s="20">
        <f t="shared" si="15"/>
        <v>17.588000000000001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16"/>
        <v>100.00000000000001</v>
      </c>
      <c r="J79" s="21">
        <v>7.3535428000000005</v>
      </c>
      <c r="K79" s="21">
        <v>4.2035319999999992</v>
      </c>
      <c r="L79" s="21">
        <v>0</v>
      </c>
      <c r="M79" s="21">
        <v>0.89522919999999984</v>
      </c>
      <c r="N79" s="21">
        <v>5.1356959999999994</v>
      </c>
      <c r="O79" s="21">
        <f t="shared" si="17"/>
        <v>17.588000000000001</v>
      </c>
      <c r="P79" s="22"/>
      <c r="Q79" s="39">
        <f t="shared" si="18"/>
        <v>17.588000000000001</v>
      </c>
      <c r="S79" s="37">
        <f t="shared" si="20"/>
        <v>7.3535428000000005</v>
      </c>
      <c r="T79" s="37">
        <f t="shared" si="21"/>
        <v>4.2035319999999992</v>
      </c>
      <c r="U79" s="37">
        <f t="shared" si="22"/>
        <v>0</v>
      </c>
      <c r="V79" s="37">
        <f t="shared" si="23"/>
        <v>0.89522919999999984</v>
      </c>
      <c r="W79" s="37">
        <f t="shared" si="24"/>
        <v>5.1356959999999994</v>
      </c>
    </row>
    <row r="80" spans="1:23">
      <c r="A80" s="8" t="s">
        <v>122</v>
      </c>
      <c r="B80" s="20">
        <v>18.088000000000001</v>
      </c>
      <c r="C80" s="20">
        <f t="shared" si="15"/>
        <v>18.088000000000001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16"/>
        <v>100.00000000000001</v>
      </c>
      <c r="J80" s="21">
        <v>7.5625928</v>
      </c>
      <c r="K80" s="21">
        <v>4.3230319999999995</v>
      </c>
      <c r="L80" s="21">
        <v>0</v>
      </c>
      <c r="M80" s="21">
        <v>0.92067919999999992</v>
      </c>
      <c r="N80" s="21">
        <v>5.2816960000000002</v>
      </c>
      <c r="O80" s="21">
        <f t="shared" si="17"/>
        <v>18.088000000000001</v>
      </c>
      <c r="P80" s="22"/>
      <c r="Q80" s="39">
        <f t="shared" si="18"/>
        <v>18.088000000000001</v>
      </c>
      <c r="S80" s="37">
        <f t="shared" si="20"/>
        <v>7.5625928</v>
      </c>
      <c r="T80" s="37">
        <f t="shared" si="21"/>
        <v>4.3230319999999995</v>
      </c>
      <c r="U80" s="37">
        <f t="shared" si="22"/>
        <v>0</v>
      </c>
      <c r="V80" s="37">
        <f t="shared" si="23"/>
        <v>0.92067919999999992</v>
      </c>
      <c r="W80" s="37">
        <f t="shared" si="24"/>
        <v>5.2816960000000002</v>
      </c>
    </row>
    <row r="81" spans="1:23">
      <c r="A81" s="8" t="s">
        <v>123</v>
      </c>
      <c r="B81" s="20">
        <v>18.007999999999999</v>
      </c>
      <c r="C81" s="20">
        <f t="shared" si="15"/>
        <v>18.007999999999999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16"/>
        <v>100.00000000000001</v>
      </c>
      <c r="J81" s="21">
        <v>7.5291447999999992</v>
      </c>
      <c r="K81" s="21">
        <v>4.3039119999999995</v>
      </c>
      <c r="L81" s="21">
        <v>0</v>
      </c>
      <c r="M81" s="21">
        <v>0.91660719999999984</v>
      </c>
      <c r="N81" s="21">
        <v>5.258335999999999</v>
      </c>
      <c r="O81" s="21">
        <f t="shared" si="17"/>
        <v>18.007999999999999</v>
      </c>
      <c r="P81" s="22"/>
      <c r="Q81" s="39">
        <f t="shared" si="18"/>
        <v>18.007999999999999</v>
      </c>
      <c r="S81" s="37">
        <f t="shared" si="20"/>
        <v>7.5291447999999992</v>
      </c>
      <c r="T81" s="37">
        <f t="shared" si="21"/>
        <v>4.3039119999999995</v>
      </c>
      <c r="U81" s="37">
        <f t="shared" si="22"/>
        <v>0</v>
      </c>
      <c r="V81" s="37">
        <f t="shared" si="23"/>
        <v>0.91660719999999984</v>
      </c>
      <c r="W81" s="37">
        <f t="shared" si="24"/>
        <v>5.258335999999999</v>
      </c>
    </row>
    <row r="82" spans="1:23">
      <c r="A82" s="8" t="s">
        <v>124</v>
      </c>
      <c r="B82" s="20">
        <v>18.164000000000001</v>
      </c>
      <c r="C82" s="20">
        <f t="shared" si="15"/>
        <v>18.164000000000001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16"/>
        <v>100.00000000000001</v>
      </c>
      <c r="J82" s="21">
        <v>7.5943683999999996</v>
      </c>
      <c r="K82" s="21">
        <v>4.3411959999999992</v>
      </c>
      <c r="L82" s="21">
        <v>0</v>
      </c>
      <c r="M82" s="21">
        <v>0.92454759999999991</v>
      </c>
      <c r="N82" s="21">
        <v>5.3038879999999997</v>
      </c>
      <c r="O82" s="21">
        <f t="shared" si="17"/>
        <v>18.164000000000001</v>
      </c>
      <c r="P82" s="22"/>
      <c r="Q82" s="39">
        <f t="shared" si="18"/>
        <v>18.164000000000001</v>
      </c>
      <c r="S82" s="37">
        <f t="shared" si="20"/>
        <v>7.5943683999999996</v>
      </c>
      <c r="T82" s="37">
        <f t="shared" si="21"/>
        <v>4.3411959999999992</v>
      </c>
      <c r="U82" s="37">
        <f t="shared" si="22"/>
        <v>0</v>
      </c>
      <c r="V82" s="37">
        <f t="shared" si="23"/>
        <v>0.92454759999999991</v>
      </c>
      <c r="W82" s="37">
        <f t="shared" si="24"/>
        <v>5.3038879999999997</v>
      </c>
    </row>
    <row r="83" spans="1:23">
      <c r="A83" s="8" t="s">
        <v>125</v>
      </c>
      <c r="B83" s="20">
        <v>17.972000000000001</v>
      </c>
      <c r="C83" s="20">
        <f t="shared" si="15"/>
        <v>17.972000000000001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16"/>
        <v>100.00000000000001</v>
      </c>
      <c r="J83" s="21">
        <v>7.5140931999999996</v>
      </c>
      <c r="K83" s="21">
        <v>4.2953079999999995</v>
      </c>
      <c r="L83" s="21">
        <v>0</v>
      </c>
      <c r="M83" s="21">
        <v>0.91477479999999989</v>
      </c>
      <c r="N83" s="21">
        <v>5.2478239999999996</v>
      </c>
      <c r="O83" s="21">
        <f t="shared" si="17"/>
        <v>17.972000000000001</v>
      </c>
      <c r="P83" s="22"/>
      <c r="Q83" s="39">
        <f t="shared" si="18"/>
        <v>17.972000000000001</v>
      </c>
      <c r="S83" s="37">
        <f t="shared" si="20"/>
        <v>7.5140931999999996</v>
      </c>
      <c r="T83" s="37">
        <f t="shared" si="21"/>
        <v>4.2953079999999995</v>
      </c>
      <c r="U83" s="37">
        <f t="shared" si="22"/>
        <v>0</v>
      </c>
      <c r="V83" s="37">
        <f t="shared" si="23"/>
        <v>0.91477479999999989</v>
      </c>
      <c r="W83" s="37">
        <f t="shared" si="24"/>
        <v>5.2478239999999996</v>
      </c>
    </row>
    <row r="84" spans="1:23">
      <c r="A84" s="8" t="s">
        <v>126</v>
      </c>
      <c r="B84" s="20">
        <v>17.108000000000001</v>
      </c>
      <c r="C84" s="20">
        <f t="shared" si="15"/>
        <v>17.108000000000001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16"/>
        <v>100.00000000000001</v>
      </c>
      <c r="J84" s="21">
        <v>7.1528547999999992</v>
      </c>
      <c r="K84" s="21">
        <v>4.088811999999999</v>
      </c>
      <c r="L84" s="21">
        <v>0</v>
      </c>
      <c r="M84" s="21">
        <v>0.87079719999999983</v>
      </c>
      <c r="N84" s="21">
        <v>4.9955359999999995</v>
      </c>
      <c r="O84" s="21">
        <f t="shared" si="17"/>
        <v>17.108000000000001</v>
      </c>
      <c r="P84" s="22"/>
      <c r="Q84" s="39">
        <f t="shared" si="18"/>
        <v>17.108000000000001</v>
      </c>
      <c r="S84" s="37">
        <f t="shared" si="20"/>
        <v>7.1528547999999992</v>
      </c>
      <c r="T84" s="37">
        <f t="shared" si="21"/>
        <v>4.088811999999999</v>
      </c>
      <c r="U84" s="37">
        <f t="shared" si="22"/>
        <v>0</v>
      </c>
      <c r="V84" s="37">
        <f t="shared" si="23"/>
        <v>0.87079719999999983</v>
      </c>
      <c r="W84" s="37">
        <f t="shared" si="24"/>
        <v>4.9955359999999995</v>
      </c>
    </row>
    <row r="85" spans="1:23">
      <c r="A85" s="8" t="s">
        <v>127</v>
      </c>
      <c r="B85" s="20">
        <v>18.143999999999998</v>
      </c>
      <c r="C85" s="20">
        <f t="shared" si="15"/>
        <v>18.143999999999998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16"/>
        <v>100.00000000000001</v>
      </c>
      <c r="J85" s="21">
        <v>7.5860063999999987</v>
      </c>
      <c r="K85" s="21">
        <v>4.3364159999999989</v>
      </c>
      <c r="L85" s="21">
        <v>0</v>
      </c>
      <c r="M85" s="21">
        <v>0.92352959999999984</v>
      </c>
      <c r="N85" s="21">
        <v>5.2980479999999979</v>
      </c>
      <c r="O85" s="21">
        <f t="shared" si="17"/>
        <v>18.143999999999998</v>
      </c>
      <c r="P85" s="22"/>
      <c r="Q85" s="39">
        <f t="shared" si="18"/>
        <v>18.143999999999998</v>
      </c>
      <c r="S85" s="37">
        <f t="shared" si="20"/>
        <v>7.5860063999999987</v>
      </c>
      <c r="T85" s="37">
        <f t="shared" si="21"/>
        <v>4.3364159999999989</v>
      </c>
      <c r="U85" s="37">
        <f t="shared" si="22"/>
        <v>0</v>
      </c>
      <c r="V85" s="37">
        <f t="shared" si="23"/>
        <v>0.92352959999999984</v>
      </c>
      <c r="W85" s="37">
        <f t="shared" si="24"/>
        <v>5.2980479999999979</v>
      </c>
    </row>
    <row r="86" spans="1:23">
      <c r="A86" s="8" t="s">
        <v>128</v>
      </c>
      <c r="B86" s="20">
        <v>17.643999999999998</v>
      </c>
      <c r="C86" s="20">
        <f t="shared" si="15"/>
        <v>17.643999999999998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16"/>
        <v>100.00000000000001</v>
      </c>
      <c r="J86" s="21">
        <v>7.3769563999999992</v>
      </c>
      <c r="K86" s="21">
        <v>4.2169159999999986</v>
      </c>
      <c r="L86" s="21">
        <v>0</v>
      </c>
      <c r="M86" s="21">
        <v>0.89807959999999987</v>
      </c>
      <c r="N86" s="21">
        <v>5.1520479999999989</v>
      </c>
      <c r="O86" s="21">
        <f t="shared" si="17"/>
        <v>17.643999999999998</v>
      </c>
      <c r="P86" s="22"/>
      <c r="Q86" s="39">
        <f t="shared" si="18"/>
        <v>17.643999999999998</v>
      </c>
      <c r="S86" s="37">
        <f t="shared" si="20"/>
        <v>7.3769563999999992</v>
      </c>
      <c r="T86" s="37">
        <f t="shared" si="21"/>
        <v>4.2169159999999986</v>
      </c>
      <c r="U86" s="37">
        <f t="shared" si="22"/>
        <v>0</v>
      </c>
      <c r="V86" s="37">
        <f t="shared" si="23"/>
        <v>0.89807959999999987</v>
      </c>
      <c r="W86" s="37">
        <f t="shared" si="24"/>
        <v>5.1520479999999989</v>
      </c>
    </row>
    <row r="87" spans="1:23">
      <c r="A87" s="8" t="s">
        <v>129</v>
      </c>
      <c r="B87" s="20">
        <v>18.027999999999999</v>
      </c>
      <c r="C87" s="20">
        <f t="shared" si="15"/>
        <v>18.027999999999999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16"/>
        <v>100.00000000000001</v>
      </c>
      <c r="J87" s="21">
        <v>7.5375067999999992</v>
      </c>
      <c r="K87" s="21">
        <v>4.3086919999999989</v>
      </c>
      <c r="L87" s="21">
        <v>0</v>
      </c>
      <c r="M87" s="21">
        <v>0.91762519999999981</v>
      </c>
      <c r="N87" s="21">
        <v>5.2641759999999991</v>
      </c>
      <c r="O87" s="21">
        <f t="shared" si="17"/>
        <v>18.027999999999999</v>
      </c>
      <c r="P87" s="22"/>
      <c r="Q87" s="39">
        <f t="shared" si="18"/>
        <v>18.027999999999999</v>
      </c>
      <c r="S87" s="37">
        <f t="shared" si="20"/>
        <v>7.5375067999999992</v>
      </c>
      <c r="T87" s="37">
        <f t="shared" si="21"/>
        <v>4.3086919999999989</v>
      </c>
      <c r="U87" s="37">
        <f t="shared" si="22"/>
        <v>0</v>
      </c>
      <c r="V87" s="37">
        <f t="shared" si="23"/>
        <v>0.91762519999999981</v>
      </c>
      <c r="W87" s="37">
        <f t="shared" si="24"/>
        <v>5.2641759999999991</v>
      </c>
    </row>
    <row r="88" spans="1:23">
      <c r="A88" s="8" t="s">
        <v>130</v>
      </c>
      <c r="B88" s="20">
        <v>19.064</v>
      </c>
      <c r="C88" s="20">
        <f t="shared" si="15"/>
        <v>19.064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16"/>
        <v>100.00000000000001</v>
      </c>
      <c r="J88" s="21">
        <v>7.9706583999999996</v>
      </c>
      <c r="K88" s="21">
        <v>4.5562959999999988</v>
      </c>
      <c r="L88" s="21">
        <v>0</v>
      </c>
      <c r="M88" s="21">
        <v>0.97035759999999982</v>
      </c>
      <c r="N88" s="21">
        <v>5.5666879999999992</v>
      </c>
      <c r="O88" s="21">
        <f t="shared" si="17"/>
        <v>19.064</v>
      </c>
      <c r="P88" s="22"/>
      <c r="Q88" s="39">
        <f t="shared" si="18"/>
        <v>19.064</v>
      </c>
      <c r="S88" s="37">
        <f t="shared" si="20"/>
        <v>7.9706583999999996</v>
      </c>
      <c r="T88" s="37">
        <f t="shared" si="21"/>
        <v>4.5562959999999988</v>
      </c>
      <c r="U88" s="37">
        <f t="shared" si="22"/>
        <v>0</v>
      </c>
      <c r="V88" s="37">
        <f t="shared" si="23"/>
        <v>0.97035759999999982</v>
      </c>
      <c r="W88" s="37">
        <f t="shared" si="24"/>
        <v>5.5666879999999992</v>
      </c>
    </row>
    <row r="89" spans="1:23">
      <c r="A89" s="8" t="s">
        <v>131</v>
      </c>
      <c r="B89" s="20">
        <v>18.184000000000001</v>
      </c>
      <c r="C89" s="20">
        <f t="shared" si="15"/>
        <v>18.184000000000001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16"/>
        <v>100.00000000000001</v>
      </c>
      <c r="J89" s="21">
        <v>7.6027303999999996</v>
      </c>
      <c r="K89" s="21">
        <v>4.3459759999999994</v>
      </c>
      <c r="L89" s="21">
        <v>0</v>
      </c>
      <c r="M89" s="21">
        <v>0.92556559999999988</v>
      </c>
      <c r="N89" s="21">
        <v>5.3097279999999989</v>
      </c>
      <c r="O89" s="21">
        <f t="shared" si="17"/>
        <v>18.184000000000001</v>
      </c>
      <c r="P89" s="22"/>
      <c r="Q89" s="39">
        <f t="shared" si="18"/>
        <v>18.184000000000001</v>
      </c>
      <c r="S89" s="37">
        <f t="shared" si="20"/>
        <v>7.6027303999999996</v>
      </c>
      <c r="T89" s="37">
        <f t="shared" si="21"/>
        <v>4.3459759999999994</v>
      </c>
      <c r="U89" s="37">
        <f t="shared" si="22"/>
        <v>0</v>
      </c>
      <c r="V89" s="37">
        <f t="shared" si="23"/>
        <v>0.92556559999999988</v>
      </c>
      <c r="W89" s="37">
        <f t="shared" si="24"/>
        <v>5.3097279999999989</v>
      </c>
    </row>
    <row r="90" spans="1:23">
      <c r="A90" s="8" t="s">
        <v>132</v>
      </c>
      <c r="B90" s="20">
        <v>18.103999999999999</v>
      </c>
      <c r="C90" s="20">
        <f t="shared" si="15"/>
        <v>18.103999999999999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16"/>
        <v>100.00000000000001</v>
      </c>
      <c r="J90" s="21">
        <v>7.5692823999999987</v>
      </c>
      <c r="K90" s="21">
        <v>4.3268559999999994</v>
      </c>
      <c r="L90" s="21">
        <v>0</v>
      </c>
      <c r="M90" s="21">
        <v>0.92149359999999969</v>
      </c>
      <c r="N90" s="21">
        <v>5.2863679999999995</v>
      </c>
      <c r="O90" s="21">
        <f t="shared" si="17"/>
        <v>18.103999999999999</v>
      </c>
      <c r="P90" s="22"/>
      <c r="Q90" s="39">
        <f t="shared" si="18"/>
        <v>18.103999999999999</v>
      </c>
      <c r="S90" s="37">
        <f t="shared" si="20"/>
        <v>7.5692823999999987</v>
      </c>
      <c r="T90" s="37">
        <f t="shared" si="21"/>
        <v>4.3268559999999994</v>
      </c>
      <c r="U90" s="37">
        <f t="shared" si="22"/>
        <v>0</v>
      </c>
      <c r="V90" s="37">
        <f t="shared" si="23"/>
        <v>0.92149359999999969</v>
      </c>
      <c r="W90" s="37">
        <f t="shared" si="24"/>
        <v>5.2863679999999995</v>
      </c>
    </row>
    <row r="91" spans="1:23">
      <c r="A91" s="8" t="s">
        <v>133</v>
      </c>
      <c r="B91" s="20">
        <v>18.872</v>
      </c>
      <c r="C91" s="20">
        <f t="shared" si="15"/>
        <v>18.872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16"/>
        <v>100.00000000000001</v>
      </c>
      <c r="J91" s="21">
        <v>7.8903831999999987</v>
      </c>
      <c r="K91" s="21">
        <v>4.5104079999999991</v>
      </c>
      <c r="L91" s="21">
        <v>0</v>
      </c>
      <c r="M91" s="21">
        <v>0.96058479999999991</v>
      </c>
      <c r="N91" s="21">
        <v>5.5106239999999991</v>
      </c>
      <c r="O91" s="21">
        <f t="shared" si="17"/>
        <v>18.872</v>
      </c>
      <c r="P91" s="22"/>
      <c r="Q91" s="39">
        <f t="shared" si="18"/>
        <v>18.872</v>
      </c>
      <c r="S91" s="37">
        <f t="shared" si="20"/>
        <v>7.8903831999999987</v>
      </c>
      <c r="T91" s="37">
        <f t="shared" si="21"/>
        <v>4.5104079999999991</v>
      </c>
      <c r="U91" s="37">
        <f t="shared" si="22"/>
        <v>0</v>
      </c>
      <c r="V91" s="37">
        <f t="shared" si="23"/>
        <v>0.96058479999999991</v>
      </c>
      <c r="W91" s="37">
        <f t="shared" si="24"/>
        <v>5.5106239999999991</v>
      </c>
    </row>
    <row r="92" spans="1:23">
      <c r="A92" s="8" t="s">
        <v>134</v>
      </c>
      <c r="B92" s="20">
        <v>18.72</v>
      </c>
      <c r="C92" s="20">
        <f t="shared" si="15"/>
        <v>18.72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16"/>
        <v>100.00000000000001</v>
      </c>
      <c r="J92" s="21">
        <v>7.8268319999999987</v>
      </c>
      <c r="K92" s="21">
        <v>4.4740799999999989</v>
      </c>
      <c r="L92" s="21">
        <v>0</v>
      </c>
      <c r="M92" s="21">
        <v>0.95284799999999981</v>
      </c>
      <c r="N92" s="21">
        <v>5.4662399999999982</v>
      </c>
      <c r="O92" s="21">
        <f t="shared" si="17"/>
        <v>18.72</v>
      </c>
      <c r="P92" s="22"/>
      <c r="Q92" s="39">
        <f t="shared" si="18"/>
        <v>18.72</v>
      </c>
      <c r="S92" s="37">
        <f t="shared" si="20"/>
        <v>7.8268319999999987</v>
      </c>
      <c r="T92" s="37">
        <f t="shared" si="21"/>
        <v>4.4740799999999989</v>
      </c>
      <c r="U92" s="37">
        <f t="shared" si="22"/>
        <v>0</v>
      </c>
      <c r="V92" s="37">
        <f t="shared" si="23"/>
        <v>0.95284799999999981</v>
      </c>
      <c r="W92" s="37">
        <f t="shared" si="24"/>
        <v>5.4662399999999982</v>
      </c>
    </row>
    <row r="93" spans="1:23">
      <c r="A93" s="8" t="s">
        <v>135</v>
      </c>
      <c r="B93" s="20">
        <v>18.739999999999998</v>
      </c>
      <c r="C93" s="20">
        <f t="shared" si="15"/>
        <v>18.739999999999998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16"/>
        <v>100.00000000000001</v>
      </c>
      <c r="J93" s="21">
        <v>7.8351939999999987</v>
      </c>
      <c r="K93" s="21">
        <v>4.4788599999999983</v>
      </c>
      <c r="L93" s="21">
        <v>0</v>
      </c>
      <c r="M93" s="21">
        <v>0.95386599999999977</v>
      </c>
      <c r="N93" s="21">
        <v>5.4720799999999992</v>
      </c>
      <c r="O93" s="21">
        <f t="shared" si="17"/>
        <v>18.739999999999998</v>
      </c>
      <c r="P93" s="22"/>
      <c r="Q93" s="39">
        <f t="shared" si="18"/>
        <v>18.739999999999998</v>
      </c>
      <c r="S93" s="37">
        <f t="shared" si="20"/>
        <v>7.8351939999999987</v>
      </c>
      <c r="T93" s="37">
        <f t="shared" si="21"/>
        <v>4.4788599999999983</v>
      </c>
      <c r="U93" s="37">
        <f t="shared" si="22"/>
        <v>0</v>
      </c>
      <c r="V93" s="37">
        <f t="shared" si="23"/>
        <v>0.95386599999999977</v>
      </c>
      <c r="W93" s="37">
        <f t="shared" si="24"/>
        <v>5.4720799999999992</v>
      </c>
    </row>
    <row r="94" spans="1:23">
      <c r="A94" s="8" t="s">
        <v>136</v>
      </c>
      <c r="B94" s="20">
        <v>18.047999999999998</v>
      </c>
      <c r="C94" s="20">
        <f t="shared" si="15"/>
        <v>18.047999999999998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16"/>
        <v>100.00000000000001</v>
      </c>
      <c r="J94" s="21">
        <v>7.5458687999999983</v>
      </c>
      <c r="K94" s="21">
        <v>4.3134719999999991</v>
      </c>
      <c r="L94" s="21">
        <v>0</v>
      </c>
      <c r="M94" s="21">
        <v>0.91864319999999977</v>
      </c>
      <c r="N94" s="21">
        <v>5.2700159999999983</v>
      </c>
      <c r="O94" s="21">
        <f t="shared" si="17"/>
        <v>18.047999999999998</v>
      </c>
      <c r="P94" s="22"/>
      <c r="Q94" s="39">
        <f t="shared" si="18"/>
        <v>18.047999999999998</v>
      </c>
      <c r="S94" s="37">
        <f t="shared" si="20"/>
        <v>7.5458687999999983</v>
      </c>
      <c r="T94" s="37">
        <f t="shared" si="21"/>
        <v>4.3134719999999991</v>
      </c>
      <c r="U94" s="37">
        <f t="shared" si="22"/>
        <v>0</v>
      </c>
      <c r="V94" s="37">
        <f t="shared" si="23"/>
        <v>0.91864319999999977</v>
      </c>
      <c r="W94" s="37">
        <f t="shared" si="24"/>
        <v>5.2700159999999983</v>
      </c>
    </row>
    <row r="95" spans="1:23">
      <c r="A95" s="8" t="s">
        <v>137</v>
      </c>
      <c r="B95" s="20">
        <v>17.527999999999999</v>
      </c>
      <c r="C95" s="20">
        <f t="shared" si="15"/>
        <v>17.527999999999999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16"/>
        <v>100.00000000000001</v>
      </c>
      <c r="J95" s="21">
        <v>7.3284567999999988</v>
      </c>
      <c r="K95" s="21">
        <v>4.1891919999999985</v>
      </c>
      <c r="L95" s="21">
        <v>0</v>
      </c>
      <c r="M95" s="21">
        <v>0.89217519999999984</v>
      </c>
      <c r="N95" s="21">
        <v>5.1181759999999992</v>
      </c>
      <c r="O95" s="21">
        <f t="shared" si="17"/>
        <v>17.527999999999999</v>
      </c>
      <c r="P95" s="22"/>
      <c r="Q95" s="39">
        <f t="shared" si="18"/>
        <v>17.527999999999999</v>
      </c>
      <c r="S95" s="37">
        <f t="shared" si="20"/>
        <v>7.3284567999999988</v>
      </c>
      <c r="T95" s="37">
        <f t="shared" si="21"/>
        <v>4.1891919999999985</v>
      </c>
      <c r="U95" s="37">
        <f t="shared" si="22"/>
        <v>0</v>
      </c>
      <c r="V95" s="37">
        <f t="shared" si="23"/>
        <v>0.89217519999999984</v>
      </c>
      <c r="W95" s="37">
        <f t="shared" si="24"/>
        <v>5.1181759999999992</v>
      </c>
    </row>
    <row r="96" spans="1:23">
      <c r="A96" s="8" t="s">
        <v>138</v>
      </c>
      <c r="B96" s="20">
        <v>17.128</v>
      </c>
      <c r="C96" s="20">
        <f t="shared" si="15"/>
        <v>17.128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16"/>
        <v>100.00000000000001</v>
      </c>
      <c r="J96" s="21">
        <v>7.1612168</v>
      </c>
      <c r="K96" s="21">
        <v>4.0935919999999992</v>
      </c>
      <c r="L96" s="21">
        <v>0</v>
      </c>
      <c r="M96" s="21">
        <v>0.87181519999999979</v>
      </c>
      <c r="N96" s="21">
        <v>5.0013759999999987</v>
      </c>
      <c r="O96" s="21">
        <f t="shared" si="17"/>
        <v>17.128</v>
      </c>
      <c r="P96" s="22"/>
      <c r="Q96" s="39">
        <f t="shared" si="18"/>
        <v>17.128</v>
      </c>
      <c r="S96" s="37">
        <f t="shared" si="20"/>
        <v>7.1612168</v>
      </c>
      <c r="T96" s="37">
        <f t="shared" si="21"/>
        <v>4.0935919999999992</v>
      </c>
      <c r="U96" s="37">
        <f t="shared" si="22"/>
        <v>0</v>
      </c>
      <c r="V96" s="37">
        <f t="shared" si="23"/>
        <v>0.87181519999999979</v>
      </c>
      <c r="W96" s="37">
        <f t="shared" si="24"/>
        <v>5.0013759999999987</v>
      </c>
    </row>
    <row r="97" spans="1:26">
      <c r="A97" s="8" t="s">
        <v>139</v>
      </c>
      <c r="B97" s="20">
        <v>17.527999999999999</v>
      </c>
      <c r="C97" s="20">
        <f t="shared" si="15"/>
        <v>17.527999999999999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16"/>
        <v>100.00000000000001</v>
      </c>
      <c r="J97" s="21">
        <v>7.3284567999999988</v>
      </c>
      <c r="K97" s="21">
        <v>4.1891919999999985</v>
      </c>
      <c r="L97" s="21">
        <v>0</v>
      </c>
      <c r="M97" s="21">
        <v>0.89217519999999984</v>
      </c>
      <c r="N97" s="21">
        <v>5.1181759999999992</v>
      </c>
      <c r="O97" s="21">
        <f t="shared" si="17"/>
        <v>17.527999999999999</v>
      </c>
      <c r="P97" s="22"/>
      <c r="Q97" s="39">
        <f t="shared" si="18"/>
        <v>17.527999999999999</v>
      </c>
      <c r="S97" s="37">
        <f t="shared" si="20"/>
        <v>7.3284567999999988</v>
      </c>
      <c r="T97" s="37">
        <f t="shared" si="21"/>
        <v>4.1891919999999985</v>
      </c>
      <c r="U97" s="37">
        <f t="shared" si="22"/>
        <v>0</v>
      </c>
      <c r="V97" s="37">
        <f t="shared" si="23"/>
        <v>0.89217519999999984</v>
      </c>
      <c r="W97" s="37">
        <f t="shared" si="24"/>
        <v>5.1181759999999992</v>
      </c>
    </row>
    <row r="98" spans="1:26">
      <c r="A98" s="8" t="s">
        <v>140</v>
      </c>
      <c r="B98" s="20">
        <v>18.239999999999998</v>
      </c>
      <c r="C98" s="20">
        <f t="shared" si="15"/>
        <v>18.239999999999998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16"/>
        <v>100.00000000000001</v>
      </c>
      <c r="J98" s="21">
        <v>7.6261439999999983</v>
      </c>
      <c r="K98" s="21">
        <v>4.3593599999999988</v>
      </c>
      <c r="L98" s="21">
        <v>0</v>
      </c>
      <c r="M98" s="21">
        <v>0.92841599999999969</v>
      </c>
      <c r="N98" s="21">
        <v>5.3260799999999984</v>
      </c>
      <c r="O98" s="21">
        <f t="shared" si="17"/>
        <v>18.239999999999998</v>
      </c>
      <c r="P98" s="22"/>
      <c r="Q98" s="39">
        <f t="shared" si="18"/>
        <v>18.239999999999998</v>
      </c>
      <c r="S98" s="37">
        <f t="shared" si="20"/>
        <v>7.6261439999999983</v>
      </c>
      <c r="T98" s="37">
        <f t="shared" si="21"/>
        <v>4.3593599999999988</v>
      </c>
      <c r="U98" s="37">
        <f t="shared" si="22"/>
        <v>0</v>
      </c>
      <c r="V98" s="37">
        <f t="shared" si="23"/>
        <v>0.92841599999999969</v>
      </c>
      <c r="W98" s="37">
        <f t="shared" si="24"/>
        <v>5.3260799999999984</v>
      </c>
    </row>
    <row r="99" spans="1:26">
      <c r="A99" s="8" t="s">
        <v>171</v>
      </c>
      <c r="B99" s="20">
        <f t="shared" ref="B99:Q99" si="25">SUM(B3:B98)/4000</f>
        <v>0.42851499999999998</v>
      </c>
      <c r="C99" s="20">
        <f t="shared" si="25"/>
        <v>0.42851499999999998</v>
      </c>
      <c r="D99" s="20">
        <f t="shared" si="25"/>
        <v>1.003439999999999</v>
      </c>
      <c r="E99" s="20">
        <f t="shared" si="25"/>
        <v>0.573600000000001</v>
      </c>
      <c r="F99" s="20">
        <f t="shared" si="25"/>
        <v>0</v>
      </c>
      <c r="G99" s="20">
        <f t="shared" si="25"/>
        <v>0.12215999999999975</v>
      </c>
      <c r="H99" s="20">
        <f t="shared" si="25"/>
        <v>0.70079999999999942</v>
      </c>
      <c r="I99" s="20">
        <f t="shared" si="25"/>
        <v>2.4000000000000004</v>
      </c>
      <c r="J99" s="21">
        <f t="shared" si="25"/>
        <v>0.17916212149999997</v>
      </c>
      <c r="K99" s="22">
        <f t="shared" si="25"/>
        <v>0.10241508500000002</v>
      </c>
      <c r="L99" s="22">
        <f t="shared" si="25"/>
        <v>0</v>
      </c>
      <c r="M99" s="22">
        <f t="shared" si="25"/>
        <v>2.1811413500000005E-2</v>
      </c>
      <c r="N99" s="22">
        <f t="shared" si="25"/>
        <v>0.12512637999999993</v>
      </c>
      <c r="O99" s="23">
        <f t="shared" si="25"/>
        <v>0.42851499999999998</v>
      </c>
      <c r="P99" s="23"/>
      <c r="Q99" s="43">
        <f t="shared" si="25"/>
        <v>0.42851499999999998</v>
      </c>
      <c r="S99" s="37">
        <f>SUM(S3:S98)/4000</f>
        <v>0.17916212149999997</v>
      </c>
      <c r="T99" s="37">
        <f t="shared" ref="T99:W99" si="26">SUM(T3:T98)/4000</f>
        <v>0.10241508500000002</v>
      </c>
      <c r="U99" s="37">
        <f t="shared" si="26"/>
        <v>0</v>
      </c>
      <c r="V99" s="37">
        <f t="shared" si="26"/>
        <v>2.1811413500000005E-2</v>
      </c>
      <c r="W99" s="37">
        <f t="shared" si="26"/>
        <v>0.12512637999999993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2024-04-01T12:46:59Z</dcterms:modified>
</cp:coreProperties>
</file>